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fserver02\文書管理\組織\財政担当\財政担当\財政担当\【R２年度分】\広報掲載\R1決算財政状況資料集\"/>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<sst xmlns="http://schemas.openxmlformats.org/spreadsheetml/2006/main" count="1124" uniqueCount="633">
  <si>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</si>
  <si>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</si>
  <si>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</si>
  <si>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</si>
  <si>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</si>
  <si>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</si>
  <si>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</si>
  <si>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</si>
  <si>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</si>
  <si>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</si>
  <si>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</si>
  <si>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</si>
  <si>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</si>
  <si>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</si>
  <si>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</si>
  <si>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</si>
  <si>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</si>
  <si>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</si>
  <si>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</si>
  <si>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</si>
  <si>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</si>
  <si>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</si>
  <si>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</si>
  <si>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</si>
  <si>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</si>
  <si>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</si>
  <si>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</si>
  <si>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</si>
  <si>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</si>
  <si>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</si>
  <si>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</si>
  <si>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</si>
  <si>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</si>
  <si>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</si>
  <si>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</si>
  <si>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</si>
  <si>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</si>
  <si>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</si>
  <si>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</si>
  <si>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</si>
  <si>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</si>
  <si>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</si>
  <si>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</si>
  <si>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</si>
  <si>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</si>
  <si>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</si>
  <si>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</si>
  <si>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</si>
  <si>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</si>
  <si>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</si>
  <si>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</si>
  <si>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</si>
  <si>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</si>
  <si>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</si>
  <si>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</si>
  <si>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</si>
  <si>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</si>
  <si>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</si>
  <si>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</si>
  <si>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</si>
  <si>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</si>
  <si>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</si>
  <si>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</si>
  <si>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</si>
  <si>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</si>
  <si>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</si>
  <si>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</si>
  <si>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</si>
  <si>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</si>
  <si>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</si>
  <si>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</si>
  <si>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</si>
  <si>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</si>
  <si>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</si>
  <si>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</si>
  <si>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</si>
  <si>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</si>
  <si>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</si>
  <si>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</si>
  <si>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</si>
  <si>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</si>
  <si>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</si>
  <si>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</si>
  <si>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</si>
  <si>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</si>
  <si>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</si>
  <si>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</si>
  <si>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</si>
  <si>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</si>
  <si>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</si>
  <si>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</si>
  <si>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</si>
  <si>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</si>
  <si>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</si>
  <si>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</si>
  <si>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</si>
  <si>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</si>
  <si>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</si>
  <si>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</si>
  <si>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</si>
  <si>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</si>
  <si>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</si>
  <si>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</si>
  <si>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</si>
  <si>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</si>
  <si>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</si>
  <si>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</si>
  <si>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</si>
  <si>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</si>
  <si>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</si>
  <si>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</si>
  <si>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</si>
  <si>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</si>
  <si>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</si>
  <si>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</si>
  <si>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</si>
  <si>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</si>
  <si>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</si>
  <si>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</si>
  <si>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</si>
  <si>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</si>
  <si>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</si>
  <si>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</si>
  <si>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</si>
  <si>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</si>
  <si>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</si>
  <si>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</si>
  <si>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</si>
  <si>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</si>
  <si>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</si>
  <si>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</si>
  <si>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</si>
  <si>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</si>
  <si>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</si>
  <si>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</si>
  <si>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</si>
  <si>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</si>
  <si>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</si>
  <si>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</si>
  <si>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</si>
  <si>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</si>
  <si>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</si>
  <si>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</si>
  <si>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</si>
  <si>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</si>
  <si>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</si>
  <si>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</si>
  <si>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</si>
  <si>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</si>
  <si>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</si>
  <si>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</si>
  <si>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</si>
  <si>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</si>
  <si>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</si>
  <si>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</si>
  <si>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</si>
  <si>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</si>
  <si>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</si>
  <si>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</si>
  <si>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</si>
  <si>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</si>
  <si>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</si>
  <si>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</si>
  <si>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</si>
  <si>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</si>
  <si>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</si>
  <si>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</si>
  <si>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</si>
  <si>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</si>
  <si>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</si>
  <si>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</si>
  <si>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</si>
  <si>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</si>
  <si>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</si>
  <si>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</si>
  <si>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</si>
  <si>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</si>
  <si>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</si>
  <si>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</si>
  <si>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</si>
  <si>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</si>
  <si>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</si>
  <si>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</si>
  <si>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</si>
  <si>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</si>
  <si>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</si>
  <si>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</si>
  <si>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</si>
  <si>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</si>
  <si>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</si>
  <si>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</si>
  <si>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</si>
  <si>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</si>
  <si>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</si>
  <si>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</si>
  <si>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</si>
  <si>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</si>
  <si>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</si>
  <si>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</si>
  <si>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</si>
  <si>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</si>
  <si>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</si>
  <si>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</si>
  <si>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</si>
  <si>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</si>
  <si>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</si>
  <si>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</si>
  <si>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</si>
  <si>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</si>
  <si>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</si>
  <si>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</si>
  <si>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</si>
  <si>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</si>
  <si>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</si>
  <si>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</si>
  <si>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</si>
  <si>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</si>
  <si>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</si>
  <si>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福岡県筑紫野市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</si>
  <si>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</si>
  <si>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</si>
  <si>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</si>
  <si>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</si>
  <si>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</si>
  <si>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</si>
  <si>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</si>
  <si>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</si>
  <si>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</si>
  <si>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</si>
  <si>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</si>
  <si>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</si>
  <si>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</si>
  <si>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</si>
  <si>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</si>
  <si>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</si>
  <si>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</si>
  <si>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</si>
  <si>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</si>
  <si>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</si>
  <si>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</si>
  <si>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</si>
  <si>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</si>
  <si>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</si>
  <si>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</si>
  <si>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</si>
  <si>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</si>
  <si>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</si>
  <si>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</si>
  <si>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</si>
  <si>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</si>
  <si>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</si>
  <si>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</si>
  <si>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</si>
  <si>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</si>
  <si>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</si>
  <si>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</si>
  <si>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</si>
  <si>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</si>
  <si>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</si>
  <si>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</si>
  <si>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</si>
  <si>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</si>
  <si>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</si>
  <si>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</si>
  <si>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</si>
  <si>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</si>
  <si>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</si>
  <si>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</si>
  <si>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</si>
  <si>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</si>
  <si>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</si>
  <si>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</si>
  <si>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</si>
  <si>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</si>
  <si>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</si>
  <si>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</si>
  <si>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</si>
  <si>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</si>
  <si>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</si>
  <si>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</si>
  <si>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</si>
  <si>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</si>
  <si>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</si>
  <si>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</si>
  <si>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</si>
  <si>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</si>
  <si>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</si>
  <si>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</si>
  <si>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</si>
  <si>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</si>
  <si>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</si>
  <si>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</si>
  <si>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</si>
  <si>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</si>
  <si>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</si>
  <si>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</si>
  <si>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</si>
  <si>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</si>
  <si>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</si>
  <si>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</si>
  <si>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</si>
  <si>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</si>
  <si>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</si>
  <si>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</si>
  <si>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</si>
  <si>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</si>
  <si>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</si>
  <si>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</si>
  <si>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</si>
  <si>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</si>
  <si>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</si>
  <si>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</si>
  <si>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</si>
  <si>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</si>
  <si>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</si>
  <si>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</si>
  <si>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</si>
  <si>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</si>
  <si>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</si>
  <si>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</si>
  <si>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</si>
  <si>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</si>
  <si>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</si>
  <si>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</si>
  <si>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</si>
  <si>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</si>
  <si>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</si>
  <si>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</si>
  <si>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</si>
  <si>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</si>
  <si>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</si>
  <si>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</si>
  <si>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</si>
  <si>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</si>
  <si>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</si>
  <si>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</si>
  <si>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</si>
  <si>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</si>
  <si>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</si>
  <si>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</si>
  <si>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</si>
  <si>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</si>
  <si>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</si>
  <si>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</si>
  <si>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</si>
  <si>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</si>
  <si>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</si>
  <si>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</si>
  <si>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</si>
  <si>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</si>
  <si>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</si>
  <si>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</si>
  <si>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</si>
  <si>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</si>
  <si>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</si>
  <si>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</si>
  <si>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</si>
  <si>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</si>
  <si>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</si>
  <si>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</si>
  <si>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</si>
  <si>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</si>
  <si>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</si>
  <si>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</si>
  <si>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</si>
  <si>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</si>
  <si>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</si>
  <si>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</si>
  <si>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</si>
  <si>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</si>
  <si>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</si>
  <si>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</si>
  <si>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</si>
  <si>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</si>
  <si>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</si>
  <si>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</si>
  <si>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</si>
  <si>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</si>
  <si>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</si>
  <si>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</si>
  <si>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</si>
  <si>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</si>
  <si>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</si>
  <si>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</si>
  <si>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</si>
  <si>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</si>
  <si>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</si>
  <si>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</si>
  <si>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</si>
  <si>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</si>
  <si>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</si>
  <si>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</si>
  <si>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</si>
  <si>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</si>
  <si>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</si>
  <si>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</si>
  <si>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</si>
  <si>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</si>
  <si>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</si>
  <si>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</si>
  <si>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</si>
  <si>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</si>
  <si>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</si>
  <si>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</si>
  <si>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</si>
  <si>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</si>
  <si>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</si>
  <si>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</si>
  <si>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</si>
  <si>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</si>
  <si>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</si>
  <si>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</si>
  <si>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</si>
  <si>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</si>
  <si>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</si>
  <si>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</si>
  <si>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</si>
  <si>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</si>
  <si>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</si>
  <si>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</si>
  <si>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</si>
  <si>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</si>
  <si>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</si>
  <si>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</si>
  <si>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</si>
  <si>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</si>
  <si>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</si>
  <si>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</si>
  <si>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</si>
  <si>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</si>
  <si>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</si>
  <si>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</si>
  <si>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</si>
  <si>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</si>
  <si>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</si>
  <si>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</si>
  <si>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</si>
  <si>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</si>
  <si>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</si>
  <si>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</si>
  <si>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</si>
  <si>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</si>
  <si>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</si>
  <si>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</si>
  <si>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</si>
  <si>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</si>
  <si>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</si>
  <si>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</si>
  <si>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</si>
  <si>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</si>
  <si>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</si>
  <si>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</si>
  <si>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</si>
  <si>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</si>
  <si>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</si>
  <si>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</si>
  <si>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</si>
  <si>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</si>
  <si>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</si>
  <si>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</si>
  <si>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</si>
  <si>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</si>
  <si>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</si>
  <si>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</si>
  <si>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</si>
  <si>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</si>
  <si>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</si>
  <si>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</si>
  <si>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</si>
  <si>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</si>
  <si>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</si>
  <si>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</si>
  <si>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</si>
  <si>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</si>
  <si>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</si>
  <si>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</si>
  <si>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</si>
  <si>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</si>
  <si>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</si>
  <si>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</si>
  <si>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</si>
  <si>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</si>
  <si>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</si>
  <si>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</si>
  <si>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</si>
  <si>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</si>
  <si>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</si>
  <si>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</si>
  <si>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</si>
  <si>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</si>
  <si>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</si>
  <si>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</si>
  <si>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</si>
  <si>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</si>
  <si>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</si>
  <si>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</si>
  <si>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</si>
  <si>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</si>
  <si>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</si>
  <si>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</si>
  <si>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</si>
  <si>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</si>
  <si>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</si>
  <si>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</si>
  <si>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</si>
  <si>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</si>
  <si>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</si>
  <si>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</si>
  <si>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</si>
  <si>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</si>
  <si>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</si>
  <si>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</si>
  <si>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</si>
  <si>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</si>
  <si>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</si>
  <si>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</si>
  <si>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</si>
  <si>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</si>
  <si>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</si>
  <si>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</si>
  <si>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</si>
  <si>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</si>
  <si>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</si>
  <si>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</si>
  <si>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</si>
  <si>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</si>
  <si>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</si>
  <si>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</si>
  <si>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</si>
  <si>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</si>
  <si>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</si>
  <si>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</si>
  <si>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</si>
  <si>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</si>
  <si>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</si>
  <si>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</si>
  <si>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</si>
  <si>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</si>
  <si>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</si>
  <si>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</si>
  <si>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</si>
  <si>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</si>
  <si>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</si>
  <si>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</si>
  <si>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</si>
  <si>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</si>
  <si>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</si>
  <si>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</si>
  <si>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</si>
  <si>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</si>
  <si>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</si>
  <si>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</si>
  <si>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</si>
  <si>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</si>
  <si>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</si>
  <si>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</si>
  <si>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</si>
  <si>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</si>
  <si>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</si>
  <si>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</si>
  <si>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</si>
  <si>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</si>
  <si>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</si>
  <si>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</si>
  <si>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</si>
  <si>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4.55</t>
  </si>
  <si>
    <t>▲ 4.72</t>
  </si>
  <si>
    <t>▲ 0.19</t>
  </si>
  <si>
    <t>介護保険事業特別会計</t>
  </si>
  <si>
    <t>▲ 0.15</t>
  </si>
  <si>
    <t>水道事業会計</t>
  </si>
  <si>
    <t>下水道事業会計</t>
  </si>
  <si>
    <t>一般会計</t>
  </si>
  <si>
    <t>後期高齢者医療事業特別会計</t>
  </si>
  <si>
    <t>国民健康保険事業特別会計</t>
  </si>
  <si>
    <t>住宅新築資金等貸付事業特別会計</t>
  </si>
  <si>
    <t>奨学資金貸与事業特別会計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</si>
  <si>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</si>
  <si>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</si>
  <si>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</si>
  <si>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</si>
  <si>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</si>
  <si>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</si>
  <si>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</si>
  <si>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</si>
  <si>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</si>
  <si>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</si>
  <si>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</si>
  <si>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</si>
  <si>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</si>
  <si>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</si>
  <si>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</si>
  <si>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</si>
  <si>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</si>
  <si>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</si>
  <si>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</si>
  <si>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</si>
  <si>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</si>
  <si>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</si>
  <si>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</si>
  <si>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</si>
  <si>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</si>
  <si>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</si>
  <si>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</si>
  <si>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</si>
  <si>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</si>
  <si>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</si>
  <si>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</si>
  <si>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法適用企業</t>
  </si>
  <si>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</si>
  <si>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8">
      <t>シンコウ</t>
    </rPh>
    <rPh sb="8" eb="10">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</si>
  <si>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</si>
  <si>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</si>
  <si>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</si>
  <si>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</si>
  <si>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</si>
  <si>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</si>
  <si>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</si>
  <si>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</si>
  <si>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</si>
  <si>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</si>
  <si>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創生振興基金</t>
  </si>
  <si>
    <t>温泉地施設の整備等に関する基金</t>
  </si>
  <si>
    <t>環境基金</t>
  </si>
  <si>
    <t>庁舎建設基金</t>
  </si>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</sst>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F0AE-4055-A4AF-60F9C4BD37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29230</c:v>
                </c:pt>
                <c:pt idx="1">
                  <c:v>32687</c:v>
                </c:pt>
                <c:pt idx="2">
                  <c:v>34052</c:v>
                </c:pt>
                <c:pt idx="3">
                  <c:v>56224</c:v>
                </c:pt>
                <c:pt idx="4">
                  <c:v>15074</c:v>
                </c:pt>
              </c:numCache>
            </c:numRef>
          </c:val>
          <c:smooth val="0"/>
          <c:extLst xmlns:c16r2="http://schemas.microsoft.com/office/drawing/2015/06/chart">
            <c:ext xmlns:c16="http://schemas.microsoft.com/office/drawing/2014/chart" uri="{C3380CC4-5D6E-409C-BE32-E72D297353CC}">
              <c16:uniqueId val="{00000001-F0AE-4055-A4AF-60F9C4BD3702}"/>
            </c:ext>
          </c:extLst>
        </c:ser>
        <c:dLbls>
          <c:showLegendKey val="0"/>
          <c:showVal val="0"/>
          <c:showCatName val="0"/>
          <c:showSerName val="0"/>
          <c:showPercent val="0"/>
          <c:showBubbleSize val="0"/>
        </c:dLbls>
        <c:marker val="1"/>
        <c:smooth val="0"/>
        <c:axId val="116929880"/>
        <c:axId val="116930664"/>
      </c:lineChart>
      <c:catAx>
        <c:axId val="116929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30664"/>
        <c:crosses val="autoZero"/>
        <c:auto val="1"/>
        <c:lblAlgn val="ctr"/>
        <c:lblOffset val="100"/>
        <c:tickLblSkip val="1"/>
        <c:tickMarkSkip val="1"/>
        <c:noMultiLvlLbl val="0"/>
      </c:catAx>
      <c:valAx>
        <c:axId val="116930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29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9.34</c:v>
                </c:pt>
                <c:pt idx="1">
                  <c:v>10.09</c:v>
                </c:pt>
                <c:pt idx="2">
                  <c:v>4.47</c:v>
                </c:pt>
                <c:pt idx="3">
                  <c:v>4.7</c:v>
                </c:pt>
                <c:pt idx="4">
                  <c:v>4.45</c:v>
                </c:pt>
              </c:numCache>
            </c:numRef>
          </c:val>
          <c:extLst xmlns:c16r2="http://schemas.microsoft.com/office/drawing/2015/06/chart">
            <c:ext xmlns:c16="http://schemas.microsoft.com/office/drawing/2014/chart" uri="{C3380CC4-5D6E-409C-BE32-E72D297353CC}">
              <c16:uniqueId val="{00000000-E768-4216-8886-00191CA21D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15.13</c:v>
                </c:pt>
                <c:pt idx="1">
                  <c:v>15.24</c:v>
                </c:pt>
                <c:pt idx="2">
                  <c:v>15.23</c:v>
                </c:pt>
                <c:pt idx="3">
                  <c:v>10.09</c:v>
                </c:pt>
                <c:pt idx="4">
                  <c:v>9.98</c:v>
                </c:pt>
              </c:numCache>
            </c:numRef>
          </c:val>
          <c:extLst xmlns:c16r2="http://schemas.microsoft.com/office/drawing/2015/06/chart">
            <c:ext xmlns:c16="http://schemas.microsoft.com/office/drawing/2014/chart" uri="{C3380CC4-5D6E-409C-BE32-E72D297353CC}">
              <c16:uniqueId val="{00000001-E768-4216-8886-00191CA21DE3}"/>
            </c:ext>
          </c:extLst>
        </c:ser>
        <c:dLbls>
          <c:showLegendKey val="0"/>
          <c:showVal val="0"/>
          <c:showCatName val="0"/>
          <c:showSerName val="0"/>
          <c:showPercent val="0"/>
          <c:showBubbleSize val="0"/>
        </c:dLbls>
        <c:gapWidth val="250"/>
        <c:overlap val="100"/>
        <c:axId val="116931840"/>
        <c:axId val="116928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5.87</c:v>
                </c:pt>
                <c:pt idx="1">
                  <c:v>0.68</c:v>
                </c:pt>
                <c:pt idx="2">
                  <c:v>-4.55</c:v>
                </c:pt>
                <c:pt idx="3">
                  <c:v>-4.72</c:v>
                </c:pt>
                <c:pt idx="4">
                  <c:v>-0.19</c:v>
                </c:pt>
              </c:numCache>
            </c:numRef>
          </c:val>
          <c:smooth val="0"/>
          <c:extLst xmlns:c16r2="http://schemas.microsoft.com/office/drawing/2015/06/chart">
            <c:ext xmlns:c16="http://schemas.microsoft.com/office/drawing/2014/chart" uri="{C3380CC4-5D6E-409C-BE32-E72D297353CC}">
              <c16:uniqueId val="{00000002-E768-4216-8886-00191CA21DE3}"/>
            </c:ext>
          </c:extLst>
        </c:ser>
        <c:dLbls>
          <c:showLegendKey val="0"/>
          <c:showVal val="0"/>
          <c:showCatName val="0"/>
          <c:showSerName val="0"/>
          <c:showPercent val="0"/>
          <c:showBubbleSize val="0"/>
        </c:dLbls>
        <c:marker val="1"/>
        <c:smooth val="0"/>
        <c:axId val="116931840"/>
        <c:axId val="116928312"/>
      </c:lineChart>
      <c:catAx>
        <c:axId val="1169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28312"/>
        <c:crosses val="autoZero"/>
        <c:auto val="1"/>
        <c:lblAlgn val="ctr"/>
        <c:lblOffset val="100"/>
        <c:tickLblSkip val="1"/>
        <c:tickMarkSkip val="1"/>
        <c:noMultiLvlLbl val="0"/>
      </c:catAx>
      <c:valAx>
        <c:axId val="11692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995-49B2-9D84-5690D3BBA6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95-49B2-9D84-5690D3BBA69D}"/>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995-49B2-9D84-5690D3BBA69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0.04</c:v>
                </c:pt>
                <c:pt idx="4">
                  <c:v>#N/A</c:v>
                </c:pt>
                <c:pt idx="5">
                  <c:v>0.06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F995-49B2-9D84-5690D3BBA69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0.11</c:v>
                </c:pt>
                <c:pt idx="4">
                  <c:v>#N/A</c:v>
                </c:pt>
                <c:pt idx="5">
                  <c:v>0.1</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4-F995-49B2-9D84-5690D3BBA69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0.23</c:v>
                </c:pt>
                <c:pt idx="4">
                  <c:v>#N/A</c:v>
                </c:pt>
                <c:pt idx="5">
                  <c:v>0.24</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F995-49B2-9D84-5690D3BBA69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9.27</c:v>
                </c:pt>
                <c:pt idx="2">
                  <c:v>#N/A</c:v>
                </c:pt>
                <c:pt idx="3">
                  <c:v>10.039999999999999</c:v>
                </c:pt>
                <c:pt idx="4">
                  <c:v>#N/A</c:v>
                </c:pt>
                <c:pt idx="5">
                  <c:v>4.4000000000000004</c:v>
                </c:pt>
                <c:pt idx="6">
                  <c:v>#N/A</c:v>
                </c:pt>
                <c:pt idx="7">
                  <c:v>4.62</c:v>
                </c:pt>
                <c:pt idx="8">
                  <c:v>#N/A</c:v>
                </c:pt>
                <c:pt idx="9">
                  <c:v>4.3600000000000003</c:v>
                </c:pt>
              </c:numCache>
            </c:numRef>
          </c:val>
          <c:extLst xmlns:c16r2="http://schemas.microsoft.com/office/drawing/2015/06/chart">
            <c:ext xmlns:c16="http://schemas.microsoft.com/office/drawing/2014/chart" uri="{C3380CC4-5D6E-409C-BE32-E72D297353CC}">
              <c16:uniqueId val="{00000006-F995-49B2-9D84-5690D3BBA69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5.75</c:v>
                </c:pt>
                <c:pt idx="2">
                  <c:v>#N/A</c:v>
                </c:pt>
                <c:pt idx="3">
                  <c:v>5.13</c:v>
                </c:pt>
                <c:pt idx="4">
                  <c:v>#N/A</c:v>
                </c:pt>
                <c:pt idx="5">
                  <c:v>5.26</c:v>
                </c:pt>
                <c:pt idx="6">
                  <c:v>#N/A</c:v>
                </c:pt>
                <c:pt idx="7">
                  <c:v>5.16</c:v>
                </c:pt>
                <c:pt idx="8">
                  <c:v>#N/A</c:v>
                </c:pt>
                <c:pt idx="9">
                  <c:v>6.07</c:v>
                </c:pt>
              </c:numCache>
            </c:numRef>
          </c:val>
          <c:extLst xmlns:c16r2="http://schemas.microsoft.com/office/drawing/2015/06/chart">
            <c:ext xmlns:c16="http://schemas.microsoft.com/office/drawing/2014/chart" uri="{C3380CC4-5D6E-409C-BE32-E72D297353CC}">
              <c16:uniqueId val="{00000007-F995-49B2-9D84-5690D3BBA69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10.76</c:v>
                </c:pt>
                <c:pt idx="2">
                  <c:v>#N/A</c:v>
                </c:pt>
                <c:pt idx="3">
                  <c:v>11.08</c:v>
                </c:pt>
                <c:pt idx="4">
                  <c:v>#N/A</c:v>
                </c:pt>
                <c:pt idx="5">
                  <c:v>11.74</c:v>
                </c:pt>
                <c:pt idx="6">
                  <c:v>#N/A</c:v>
                </c:pt>
                <c:pt idx="7">
                  <c:v>12.45</c:v>
                </c:pt>
                <c:pt idx="8">
                  <c:v>#N/A</c:v>
                </c:pt>
                <c:pt idx="9">
                  <c:v>12.39</c:v>
                </c:pt>
              </c:numCache>
            </c:numRef>
          </c:val>
          <c:extLst xmlns:c16r2="http://schemas.microsoft.com/office/drawing/2015/06/chart">
            <c:ext xmlns:c16="http://schemas.microsoft.com/office/drawing/2014/chart" uri="{C3380CC4-5D6E-409C-BE32-E72D297353CC}">
              <c16:uniqueId val="{00000008-F995-49B2-9D84-5690D3BBA69D}"/>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0.49</c:v>
                </c:pt>
                <c:pt idx="2">
                  <c:v>#N/A</c:v>
                </c:pt>
                <c:pt idx="3">
                  <c:v>0.71</c:v>
                </c:pt>
                <c:pt idx="4">
                  <c:v>#N/A</c:v>
                </c:pt>
                <c:pt idx="5">
                  <c:v>0.39</c:v>
                </c:pt>
                <c:pt idx="6">
                  <c:v>#N/A</c:v>
                </c:pt>
                <c:pt idx="7">
                  <c:v>0.25</c:v>
                </c:pt>
                <c:pt idx="8">
                  <c:v>0.15</c:v>
                </c:pt>
                <c:pt idx="9">
                  <c:v>#N/A</c:v>
                </c:pt>
              </c:numCache>
            </c:numRef>
          </c:val>
          <c:extLst xmlns:c16r2="http://schemas.microsoft.com/office/drawing/2015/06/chart">
            <c:ext xmlns:c16="http://schemas.microsoft.com/office/drawing/2014/chart" uri="{C3380CC4-5D6E-409C-BE32-E72D297353CC}">
              <c16:uniqueId val="{00000009-F995-49B2-9D84-5690D3BBA69D}"/>
            </c:ext>
          </c:extLst>
        </c:ser>
        <c:dLbls>
          <c:showLegendKey val="0"/>
          <c:showVal val="0"/>
          <c:showCatName val="0"/>
          <c:showSerName val="0"/>
          <c:showPercent val="0"/>
          <c:showBubbleSize val="0"/>
        </c:dLbls>
        <c:gapWidth val="150"/>
        <c:overlap val="100"/>
        <c:axId val="116926352"/>
        <c:axId val="116924784"/>
      </c:barChart>
      <c:catAx>
        <c:axId val="11692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24784"/>
        <c:crosses val="autoZero"/>
        <c:auto val="1"/>
        <c:lblAlgn val="ctr"/>
        <c:lblOffset val="100"/>
        <c:tickLblSkip val="1"/>
        <c:tickMarkSkip val="1"/>
        <c:noMultiLvlLbl val="0"/>
      </c:catAx>
      <c:valAx>
        <c:axId val="11692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3408</c:v>
                </c:pt>
                <c:pt idx="5">
                  <c:v>3210</c:v>
                </c:pt>
                <c:pt idx="8">
                  <c:v>3225</c:v>
                </c:pt>
                <c:pt idx="11">
                  <c:v>3184</c:v>
                </c:pt>
                <c:pt idx="14">
                  <c:v>3110</c:v>
                </c:pt>
              </c:numCache>
            </c:numRef>
          </c:val>
          <c:extLst xmlns:c16r2="http://schemas.microsoft.com/office/drawing/2015/06/chart">
            <c:ext xmlns:c16="http://schemas.microsoft.com/office/drawing/2014/chart" uri="{C3380CC4-5D6E-409C-BE32-E72D297353CC}">
              <c16:uniqueId val="{00000000-1C76-4A4D-AD6F-76BB6EAB14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76-4A4D-AD6F-76BB6EAB14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76-4A4D-AD6F-76BB6EAB14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511</c:v>
                </c:pt>
                <c:pt idx="6">
                  <c:v>592</c:v>
                </c:pt>
                <c:pt idx="9">
                  <c:v>600</c:v>
                </c:pt>
                <c:pt idx="12">
                  <c:v>606</c:v>
                </c:pt>
              </c:numCache>
            </c:numRef>
          </c:val>
          <c:extLst xmlns:c16r2="http://schemas.microsoft.com/office/drawing/2015/06/chart">
            <c:ext xmlns:c16="http://schemas.microsoft.com/office/drawing/2014/chart" uri="{C3380CC4-5D6E-409C-BE32-E72D297353CC}">
              <c16:uniqueId val="{00000003-1C76-4A4D-AD6F-76BB6EAB14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668</c:v>
                </c:pt>
                <c:pt idx="3">
                  <c:v>693</c:v>
                </c:pt>
                <c:pt idx="6">
                  <c:v>673</c:v>
                </c:pt>
                <c:pt idx="9">
                  <c:v>670</c:v>
                </c:pt>
                <c:pt idx="12">
                  <c:v>640</c:v>
                </c:pt>
              </c:numCache>
            </c:numRef>
          </c:val>
          <c:extLst xmlns:c16r2="http://schemas.microsoft.com/office/drawing/2015/06/chart">
            <c:ext xmlns:c16="http://schemas.microsoft.com/office/drawing/2014/chart" uri="{C3380CC4-5D6E-409C-BE32-E72D297353CC}">
              <c16:uniqueId val="{00000004-1C76-4A4D-AD6F-76BB6EAB14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76-4A4D-AD6F-76BB6EAB14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76-4A4D-AD6F-76BB6EAB14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3217</c:v>
                </c:pt>
                <c:pt idx="3">
                  <c:v>2822</c:v>
                </c:pt>
                <c:pt idx="6">
                  <c:v>2822</c:v>
                </c:pt>
                <c:pt idx="9">
                  <c:v>2588</c:v>
                </c:pt>
                <c:pt idx="12">
                  <c:v>2585</c:v>
                </c:pt>
              </c:numCache>
            </c:numRef>
          </c:val>
          <c:extLst xmlns:c16r2="http://schemas.microsoft.com/office/drawing/2015/06/chart">
            <c:ext xmlns:c16="http://schemas.microsoft.com/office/drawing/2014/chart" uri="{C3380CC4-5D6E-409C-BE32-E72D297353CC}">
              <c16:uniqueId val="{00000007-1C76-4A4D-AD6F-76BB6EAB1457}"/>
            </c:ext>
          </c:extLst>
        </c:ser>
        <c:dLbls>
          <c:showLegendKey val="0"/>
          <c:showVal val="0"/>
          <c:showCatName val="0"/>
          <c:showSerName val="0"/>
          <c:showPercent val="0"/>
          <c:showBubbleSize val="0"/>
        </c:dLbls>
        <c:gapWidth val="100"/>
        <c:overlap val="100"/>
        <c:axId val="116927136"/>
        <c:axId val="116926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971</c:v>
                </c:pt>
                <c:pt idx="2">
                  <c:v>#N/A</c:v>
                </c:pt>
                <c:pt idx="3">
                  <c:v>#N/A</c:v>
                </c:pt>
                <c:pt idx="4">
                  <c:v>816</c:v>
                </c:pt>
                <c:pt idx="5">
                  <c:v>#N/A</c:v>
                </c:pt>
                <c:pt idx="6">
                  <c:v>#N/A</c:v>
                </c:pt>
                <c:pt idx="7">
                  <c:v>862</c:v>
                </c:pt>
                <c:pt idx="8">
                  <c:v>#N/A</c:v>
                </c:pt>
                <c:pt idx="9">
                  <c:v>#N/A</c:v>
                </c:pt>
                <c:pt idx="10">
                  <c:v>674</c:v>
                </c:pt>
                <c:pt idx="11">
                  <c:v>#N/A</c:v>
                </c:pt>
                <c:pt idx="12">
                  <c:v>#N/A</c:v>
                </c:pt>
                <c:pt idx="13">
                  <c:v>721</c:v>
                </c:pt>
                <c:pt idx="14">
                  <c:v>#N/A</c:v>
                </c:pt>
              </c:numCache>
            </c:numRef>
          </c:val>
          <c:smooth val="0"/>
          <c:extLst xmlns:c16r2="http://schemas.microsoft.com/office/drawing/2015/06/chart">
            <c:ext xmlns:c16="http://schemas.microsoft.com/office/drawing/2014/chart" uri="{C3380CC4-5D6E-409C-BE32-E72D297353CC}">
              <c16:uniqueId val="{00000008-1C76-4A4D-AD6F-76BB6EAB1457}"/>
            </c:ext>
          </c:extLst>
        </c:ser>
        <c:dLbls>
          <c:showLegendKey val="0"/>
          <c:showVal val="0"/>
          <c:showCatName val="0"/>
          <c:showSerName val="0"/>
          <c:showPercent val="0"/>
          <c:showBubbleSize val="0"/>
        </c:dLbls>
        <c:marker val="1"/>
        <c:smooth val="0"/>
        <c:axId val="116927136"/>
        <c:axId val="116926744"/>
      </c:lineChart>
      <c:catAx>
        <c:axId val="1169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26744"/>
        <c:crosses val="autoZero"/>
        <c:auto val="1"/>
        <c:lblAlgn val="ctr"/>
        <c:lblOffset val="100"/>
        <c:tickLblSkip val="1"/>
        <c:tickMarkSkip val="1"/>
        <c:noMultiLvlLbl val="0"/>
      </c:catAx>
      <c:valAx>
        <c:axId val="11692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29499</c:v>
                </c:pt>
                <c:pt idx="5">
                  <c:v>28617</c:v>
                </c:pt>
                <c:pt idx="8">
                  <c:v>27704</c:v>
                </c:pt>
                <c:pt idx="11">
                  <c:v>26739</c:v>
                </c:pt>
                <c:pt idx="14">
                  <c:v>25981</c:v>
                </c:pt>
              </c:numCache>
            </c:numRef>
          </c:val>
          <c:extLst xmlns:c16r2="http://schemas.microsoft.com/office/drawing/2015/06/chart">
            <c:ext xmlns:c16="http://schemas.microsoft.com/office/drawing/2014/chart" uri="{C3380CC4-5D6E-409C-BE32-E72D297353CC}">
              <c16:uniqueId val="{00000000-F9FD-4633-961D-65888EE12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3520</c:v>
                </c:pt>
                <c:pt idx="5">
                  <c:v>3125</c:v>
                </c:pt>
                <c:pt idx="8">
                  <c:v>2683</c:v>
                </c:pt>
                <c:pt idx="11">
                  <c:v>2552</c:v>
                </c:pt>
                <c:pt idx="14">
                  <c:v>2626</c:v>
                </c:pt>
              </c:numCache>
            </c:numRef>
          </c:val>
          <c:extLst xmlns:c16r2="http://schemas.microsoft.com/office/drawing/2015/06/chart">
            <c:ext xmlns:c16="http://schemas.microsoft.com/office/drawing/2014/chart" uri="{C3380CC4-5D6E-409C-BE32-E72D297353CC}">
              <c16:uniqueId val="{00000001-F9FD-4633-961D-65888EE12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8799</c:v>
                </c:pt>
                <c:pt idx="5">
                  <c:v>10111</c:v>
                </c:pt>
                <c:pt idx="8">
                  <c:v>11948</c:v>
                </c:pt>
                <c:pt idx="11">
                  <c:v>9815</c:v>
                </c:pt>
                <c:pt idx="14">
                  <c:v>11417</c:v>
                </c:pt>
              </c:numCache>
            </c:numRef>
          </c:val>
          <c:extLst xmlns:c16r2="http://schemas.microsoft.com/office/drawing/2015/06/chart">
            <c:ext xmlns:c16="http://schemas.microsoft.com/office/drawing/2014/chart" uri="{C3380CC4-5D6E-409C-BE32-E72D297353CC}">
              <c16:uniqueId val="{00000002-F9FD-4633-961D-65888EE12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9FD-4633-961D-65888EE12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9FD-4633-961D-65888EE12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FD-4633-961D-65888EE12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1827</c:v>
                </c:pt>
                <c:pt idx="3">
                  <c:v>1718</c:v>
                </c:pt>
                <c:pt idx="6">
                  <c:v>1484</c:v>
                </c:pt>
                <c:pt idx="9">
                  <c:v>1189</c:v>
                </c:pt>
                <c:pt idx="12">
                  <c:v>1108</c:v>
                </c:pt>
              </c:numCache>
            </c:numRef>
          </c:val>
          <c:extLst xmlns:c16r2="http://schemas.microsoft.com/office/drawing/2015/06/chart">
            <c:ext xmlns:c16="http://schemas.microsoft.com/office/drawing/2014/chart" uri="{C3380CC4-5D6E-409C-BE32-E72D297353CC}">
              <c16:uniqueId val="{00000006-F9FD-4633-961D-65888EE12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4013</c:v>
                </c:pt>
                <c:pt idx="3">
                  <c:v>3664</c:v>
                </c:pt>
                <c:pt idx="6">
                  <c:v>3141</c:v>
                </c:pt>
                <c:pt idx="9">
                  <c:v>2714</c:v>
                </c:pt>
                <c:pt idx="12">
                  <c:v>2177</c:v>
                </c:pt>
              </c:numCache>
            </c:numRef>
          </c:val>
          <c:extLst xmlns:c16r2="http://schemas.microsoft.com/office/drawing/2015/06/chart">
            <c:ext xmlns:c16="http://schemas.microsoft.com/office/drawing/2014/chart" uri="{C3380CC4-5D6E-409C-BE32-E72D297353CC}">
              <c16:uniqueId val="{00000007-F9FD-4633-961D-65888EE12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6208</c:v>
                </c:pt>
                <c:pt idx="3">
                  <c:v>5920</c:v>
                </c:pt>
                <c:pt idx="6">
                  <c:v>5771</c:v>
                </c:pt>
                <c:pt idx="9">
                  <c:v>5471</c:v>
                </c:pt>
                <c:pt idx="12">
                  <c:v>4912</c:v>
                </c:pt>
              </c:numCache>
            </c:numRef>
          </c:val>
          <c:extLst xmlns:c16r2="http://schemas.microsoft.com/office/drawing/2015/06/chart">
            <c:ext xmlns:c16="http://schemas.microsoft.com/office/drawing/2014/chart" uri="{C3380CC4-5D6E-409C-BE32-E72D297353CC}">
              <c16:uniqueId val="{00000008-F9FD-4633-961D-65888EE12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2114</c:v>
                </c:pt>
                <c:pt idx="3">
                  <c:v>952</c:v>
                </c:pt>
                <c:pt idx="6">
                  <c:v>914</c:v>
                </c:pt>
                <c:pt idx="9">
                  <c:v>820</c:v>
                </c:pt>
                <c:pt idx="12">
                  <c:v>756</c:v>
                </c:pt>
              </c:numCache>
            </c:numRef>
          </c:val>
          <c:extLst xmlns:c16r2="http://schemas.microsoft.com/office/drawing/2015/06/chart">
            <c:ext xmlns:c16="http://schemas.microsoft.com/office/drawing/2014/chart" uri="{C3380CC4-5D6E-409C-BE32-E72D297353CC}">
              <c16:uniqueId val="{00000009-F9FD-4633-961D-65888EE12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28061</c:v>
                </c:pt>
                <c:pt idx="3">
                  <c:v>27203</c:v>
                </c:pt>
                <c:pt idx="6">
                  <c:v>26961</c:v>
                </c:pt>
                <c:pt idx="9">
                  <c:v>27676</c:v>
                </c:pt>
                <c:pt idx="12">
                  <c:v>26782</c:v>
                </c:pt>
              </c:numCache>
            </c:numRef>
          </c:val>
          <c:extLst xmlns:c16r2="http://schemas.microsoft.com/office/drawing/2015/06/chart">
            <c:ext xmlns:c16="http://schemas.microsoft.com/office/drawing/2014/chart" uri="{C3380CC4-5D6E-409C-BE32-E72D297353CC}">
              <c16:uniqueId val="{0000000A-F9FD-4633-961D-65888EE12C5A}"/>
            </c:ext>
          </c:extLst>
        </c:ser>
        <c:dLbls>
          <c:showLegendKey val="0"/>
          <c:showVal val="0"/>
          <c:showCatName val="0"/>
          <c:showSerName val="0"/>
          <c:showPercent val="0"/>
          <c:showBubbleSize val="0"/>
        </c:dLbls>
        <c:gapWidth val="100"/>
        <c:overlap val="100"/>
        <c:axId val="116929096"/>
        <c:axId val="11693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9FD-4633-961D-65888EE12C5A}"/>
            </c:ext>
          </c:extLst>
        </c:ser>
        <c:dLbls>
          <c:showLegendKey val="0"/>
          <c:showVal val="0"/>
          <c:showCatName val="0"/>
          <c:showSerName val="0"/>
          <c:showPercent val="0"/>
          <c:showBubbleSize val="0"/>
        </c:dLbls>
        <c:marker val="1"/>
        <c:smooth val="0"/>
        <c:axId val="116929096"/>
        <c:axId val="116930272"/>
      </c:lineChart>
      <c:catAx>
        <c:axId val="11692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30272"/>
        <c:crosses val="autoZero"/>
        <c:auto val="1"/>
        <c:lblAlgn val="ctr"/>
        <c:lblOffset val="100"/>
        <c:tickLblSkip val="1"/>
        <c:tickMarkSkip val="1"/>
        <c:noMultiLvlLbl val="0"/>
      </c:catAx>
      <c:valAx>
        <c:axId val="11693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2855</c:v>
                </c:pt>
                <c:pt idx="1">
                  <c:v>1909</c:v>
                </c:pt>
                <c:pt idx="2">
                  <c:v>1911</c:v>
                </c:pt>
              </c:numCache>
            </c:numRef>
          </c:val>
          <c:extLst xmlns:c16r2="http://schemas.microsoft.com/office/drawing/2015/06/chart">
            <c:ext xmlns:c16="http://schemas.microsoft.com/office/drawing/2014/chart" uri="{C3380CC4-5D6E-409C-BE32-E72D297353CC}">
              <c16:uniqueId val="{00000000-4B26-4962-B628-3DC8ECADAF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461</c:v>
                </c:pt>
                <c:pt idx="1">
                  <c:v>461</c:v>
                </c:pt>
                <c:pt idx="2">
                  <c:v>461</c:v>
                </c:pt>
              </c:numCache>
            </c:numRef>
          </c:val>
          <c:extLst xmlns:c16r2="http://schemas.microsoft.com/office/drawing/2015/06/chart">
            <c:ext xmlns:c16="http://schemas.microsoft.com/office/drawing/2014/chart" uri="{C3380CC4-5D6E-409C-BE32-E72D297353CC}">
              <c16:uniqueId val="{00000001-4B26-4962-B628-3DC8ECADAF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8041</c:v>
                </c:pt>
                <c:pt idx="1">
                  <c:v>6887</c:v>
                </c:pt>
                <c:pt idx="2">
                  <c:v>8471</c:v>
                </c:pt>
              </c:numCache>
            </c:numRef>
          </c:val>
          <c:extLst xmlns:c16r2="http://schemas.microsoft.com/office/drawing/2015/06/chart">
            <c:ext xmlns:c16="http://schemas.microsoft.com/office/drawing/2014/chart" uri="{C3380CC4-5D6E-409C-BE32-E72D297353CC}">
              <c16:uniqueId val="{00000002-4B26-4962-B628-3DC8ECADAFEA}"/>
            </c:ext>
          </c:extLst>
        </c:ser>
        <c:dLbls>
          <c:showLegendKey val="0"/>
          <c:showVal val="0"/>
          <c:showCatName val="0"/>
          <c:showSerName val="0"/>
          <c:showPercent val="0"/>
          <c:showBubbleSize val="0"/>
        </c:dLbls>
        <c:gapWidth val="120"/>
        <c:overlap val="100"/>
        <c:axId val="295956368"/>
        <c:axId val="295955976"/>
      </c:barChart>
      <c:catAx>
        <c:axId val="29595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5955976"/>
        <c:crosses val="autoZero"/>
        <c:auto val="1"/>
        <c:lblAlgn val="ctr"/>
        <c:lblOffset val="100"/>
        <c:tickLblSkip val="1"/>
        <c:tickMarkSkip val="1"/>
        <c:noMultiLvlLbl val="0"/>
      </c:catAx>
      <c:valAx>
        <c:axId val="295955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595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財政力指数は平成２７年度以降改善している。</a:t>
          </a:r>
        </a:p>
        <a:p>
          <a:r>
            <a:rPr kumimoji="1" lang="ja-JP" altLang="en-US" sz="1300">
              <a:latin typeface="ＭＳ Ｐゴシック" panose="020B0600070205080204" pitchFamily="50" charset="-128"/>
              <a:ea typeface="ＭＳ Ｐゴシック" panose="020B0600070205080204" pitchFamily="50" charset="-128"/>
            </a:rPr>
            <a:t>主な要因としては、地方税の増等により、基準財政収入額の伸びが大きいことが挙げられる。</a:t>
          </a:r>
        </a:p>
        <a:p>
          <a:r>
            <a:rPr kumimoji="1" lang="ja-JP" altLang="en-US" sz="1300">
              <a:latin typeface="ＭＳ Ｐゴシック" panose="020B0600070205080204" pitchFamily="50" charset="-128"/>
              <a:ea typeface="ＭＳ Ｐゴシック" panose="020B0600070205080204" pitchFamily="50" charset="-128"/>
            </a:rPr>
            <a:t>現在の水準を維持するために、今後も税収の確保に努めていく。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143228</xdr:rowOff>
    </xdr:to>
    <xdr:cxnSp macro="">
      <xdr:nvCxnSpPr>
        <xdr:cNvPr id="75" name="直線コネクタ 74"/>
        <xdr:cNvCxnSpPr/>
      </xdr:nvCxnSpPr>
      <xdr:spPr>
        <a:xfrm flipV="1">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経常収支比率は、類似団体平均と比較すると５．２ポイント下回っている。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また、本市前年度比較では、主に扶助費などの増により前年度比で１．５ポイント増加した。</a:t>
          </a:r>
        </a:p>
        <a:p>
          <a:r>
            <a:rPr kumimoji="1" lang="ja-JP" altLang="en-US" sz="1300">
              <a:latin typeface="ＭＳ Ｐゴシック" panose="020B0600070205080204" pitchFamily="50" charset="-128"/>
              <a:ea typeface="ＭＳ Ｐゴシック" panose="020B0600070205080204" pitchFamily="50" charset="-128"/>
            </a:rPr>
            <a:t>歳出については、特に扶助費が増加しており、臨時財政対策債を除いた経常収支比率は依然９０％以上となっている。今後も引き続き経常経費の見直しを進めるとともに、さらなる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84244</xdr:rowOff>
    </xdr:from>
    <xdr:to>
      <xdr:col>23</xdr:col>
      <xdr:colOff>133350</xdr:colOff>
      <xdr:row>60</xdr:row>
      <xdr:rowOff>33444</xdr:rowOff>
    </xdr:to>
    <xdr:cxnSp macro="">
      <xdr:nvCxnSpPr>
        <xdr:cNvPr id="132" name="直線コネクタ 131"/>
        <xdr:cNvCxnSpPr/>
      </xdr:nvCxnSpPr>
      <xdr:spPr>
        <a:xfrm>
          <a:off x="4114800" y="101997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59</xdr:row>
      <xdr:rowOff>100330</xdr:rowOff>
    </xdr:to>
    <xdr:cxnSp macro="">
      <xdr:nvCxnSpPr>
        <xdr:cNvPr id="135" name="直線コネクタ 134"/>
        <xdr:cNvCxnSpPr/>
      </xdr:nvCxnSpPr>
      <xdr:spPr>
        <a:xfrm flipV="1">
          <a:off x="3225800" y="101997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59</xdr:row>
      <xdr:rowOff>100330</xdr:rowOff>
    </xdr:to>
    <xdr:cxnSp macro="">
      <xdr:nvCxnSpPr>
        <xdr:cNvPr id="138" name="直線コネクタ 137"/>
        <xdr:cNvCxnSpPr/>
      </xdr:nvCxnSpPr>
      <xdr:spPr>
        <a:xfrm>
          <a:off x="2336800" y="101837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68156</xdr:rowOff>
    </xdr:to>
    <xdr:cxnSp macro="">
      <xdr:nvCxnSpPr>
        <xdr:cNvPr id="141" name="直線コネクタ 140"/>
        <xdr:cNvCxnSpPr/>
      </xdr:nvCxnSpPr>
      <xdr:spPr>
        <a:xfrm>
          <a:off x="1447800" y="100871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51" name="楕円 150"/>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170621</xdr:rowOff>
    </xdr:from>
    <xdr:ext cx="762000" cy="259045"/>
    <xdr:sp macro="" textlink="">
      <xdr:nvSpPr>
        <xdr:cNvPr id="152" name="財政構造の弾力性該当値テキスト"/>
        <xdr:cNvSpPr txBox="1"/>
      </xdr:nvSpPr>
      <xdr:spPr>
        <a:xfrm>
          <a:off x="5041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33444</xdr:rowOff>
    </xdr:from>
    <xdr:to>
      <xdr:col>19</xdr:col>
      <xdr:colOff>184150</xdr:colOff>
      <xdr:row>59</xdr:row>
      <xdr:rowOff>135044</xdr:rowOff>
    </xdr:to>
    <xdr:sp macro="" textlink="">
      <xdr:nvSpPr>
        <xdr:cNvPr id="153" name="楕円 152"/>
        <xdr:cNvSpPr/>
      </xdr:nvSpPr>
      <xdr:spPr>
        <a:xfrm>
          <a:off x="4064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145221</xdr:rowOff>
    </xdr:from>
    <xdr:ext cx="736600" cy="259045"/>
    <xdr:sp macro="" textlink="">
      <xdr:nvSpPr>
        <xdr:cNvPr id="154" name="テキスト ボックス 153"/>
        <xdr:cNvSpPr txBox="1"/>
      </xdr:nvSpPr>
      <xdr:spPr>
        <a:xfrm>
          <a:off x="3733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7" name="楕円 156"/>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8" name="テキスト ボックス 157"/>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人口１人当たりの人件費・物件費等の決算額は類似団体の中で最も少なく、これは人口千人当たり職員数が類似団体平均と比較して少なく、人件費が低く抑えられていることが主な要因であると考えられる。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43146</xdr:rowOff>
    </xdr:from>
    <xdr:to>
      <xdr:col>23</xdr:col>
      <xdr:colOff>133350</xdr:colOff>
      <xdr:row>89</xdr:row>
      <xdr:rowOff>54995</xdr:rowOff>
    </xdr:to>
    <xdr:cxnSp macro="">
      <xdr:nvCxnSpPr>
        <xdr:cNvPr id="194" name="直線コネクタ 193"/>
        <xdr:cNvCxnSpPr/>
      </xdr:nvCxnSpPr>
      <xdr:spPr>
        <a:xfrm flipV="1">
          <a:off x="4953000" y="13930596"/>
          <a:ext cx="0" cy="1383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27072</xdr:rowOff>
    </xdr:from>
    <xdr:ext cx="762000" cy="259045"/>
    <xdr:sp macro="" textlink="">
      <xdr:nvSpPr>
        <xdr:cNvPr id="195" name="人件費・物件費等の状況最小値テキスト"/>
        <xdr:cNvSpPr txBox="1"/>
      </xdr:nvSpPr>
      <xdr:spPr>
        <a:xfrm>
          <a:off x="5041900" y="1528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54995</xdr:rowOff>
    </xdr:from>
    <xdr:to>
      <xdr:col>24</xdr:col>
      <xdr:colOff>12700</xdr:colOff>
      <xdr:row>89</xdr:row>
      <xdr:rowOff>54995</xdr:rowOff>
    </xdr:to>
    <xdr:cxnSp macro="">
      <xdr:nvCxnSpPr>
        <xdr:cNvPr id="196" name="直線コネクタ 195"/>
        <xdr:cNvCxnSpPr/>
      </xdr:nvCxnSpPr>
      <xdr:spPr>
        <a:xfrm>
          <a:off x="4864100" y="15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129523</xdr:rowOff>
    </xdr:from>
    <xdr:ext cx="762000" cy="259045"/>
    <xdr:sp macro="" textlink="">
      <xdr:nvSpPr>
        <xdr:cNvPr id="197" name="人件費・物件費等の状況最大値テキスト"/>
        <xdr:cNvSpPr txBox="1"/>
      </xdr:nvSpPr>
      <xdr:spPr>
        <a:xfrm>
          <a:off x="5041900" y="1367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43146</xdr:rowOff>
    </xdr:from>
    <xdr:to>
      <xdr:col>24</xdr:col>
      <xdr:colOff>12700</xdr:colOff>
      <xdr:row>81</xdr:row>
      <xdr:rowOff>43146</xdr:rowOff>
    </xdr:to>
    <xdr:cxnSp macro="">
      <xdr:nvCxnSpPr>
        <xdr:cNvPr id="198" name="直線コネクタ 197"/>
        <xdr:cNvCxnSpPr/>
      </xdr:nvCxnSpPr>
      <xdr:spPr>
        <a:xfrm>
          <a:off x="4864100" y="1393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39165</xdr:rowOff>
    </xdr:from>
    <xdr:to>
      <xdr:col>23</xdr:col>
      <xdr:colOff>133350</xdr:colOff>
      <xdr:row>81</xdr:row>
      <xdr:rowOff>43146</xdr:rowOff>
    </xdr:to>
    <xdr:cxnSp macro="">
      <xdr:nvCxnSpPr>
        <xdr:cNvPr id="199" name="直線コネクタ 198"/>
        <xdr:cNvCxnSpPr/>
      </xdr:nvCxnSpPr>
      <xdr:spPr>
        <a:xfrm>
          <a:off x="4114800" y="13926615"/>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24216</xdr:rowOff>
    </xdr:from>
    <xdr:ext cx="762000" cy="259045"/>
    <xdr:sp macro="" textlink="">
      <xdr:nvSpPr>
        <xdr:cNvPr id="200" name="人件費・物件費等の状況平均値テキスト"/>
        <xdr:cNvSpPr txBox="1"/>
      </xdr:nvSpPr>
      <xdr:spPr>
        <a:xfrm>
          <a:off x="5041900" y="14426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52139</xdr:rowOff>
    </xdr:from>
    <xdr:to>
      <xdr:col>23</xdr:col>
      <xdr:colOff>184150</xdr:colOff>
      <xdr:row>84</xdr:row>
      <xdr:rowOff>153739</xdr:rowOff>
    </xdr:to>
    <xdr:sp macro="" textlink="">
      <xdr:nvSpPr>
        <xdr:cNvPr id="201" name="フローチャート: 判断 200"/>
        <xdr:cNvSpPr/>
      </xdr:nvSpPr>
      <xdr:spPr>
        <a:xfrm>
          <a:off x="4902200" y="1445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xdr:rowOff>
    </xdr:from>
    <xdr:to>
      <xdr:col>19</xdr:col>
      <xdr:colOff>133350</xdr:colOff>
      <xdr:row>81</xdr:row>
      <xdr:rowOff>39165</xdr:rowOff>
    </xdr:to>
    <xdr:cxnSp macro="">
      <xdr:nvCxnSpPr>
        <xdr:cNvPr id="202" name="直線コネクタ 201"/>
        <xdr:cNvCxnSpPr/>
      </xdr:nvCxnSpPr>
      <xdr:spPr>
        <a:xfrm>
          <a:off x="3225800" y="13892788"/>
          <a:ext cx="889000" cy="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9852</xdr:rowOff>
    </xdr:from>
    <xdr:to>
      <xdr:col>19</xdr:col>
      <xdr:colOff>184150</xdr:colOff>
      <xdr:row>84</xdr:row>
      <xdr:rowOff>111452</xdr:rowOff>
    </xdr:to>
    <xdr:sp macro="" textlink="">
      <xdr:nvSpPr>
        <xdr:cNvPr id="203" name="フローチャート: 判断 202"/>
        <xdr:cNvSpPr/>
      </xdr:nvSpPr>
      <xdr:spPr>
        <a:xfrm>
          <a:off x="4064000" y="144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96229</xdr:rowOff>
    </xdr:from>
    <xdr:ext cx="736600" cy="259045"/>
    <xdr:sp macro="" textlink="">
      <xdr:nvSpPr>
        <xdr:cNvPr id="204" name="テキスト ボックス 203"/>
        <xdr:cNvSpPr txBox="1"/>
      </xdr:nvSpPr>
      <xdr:spPr>
        <a:xfrm>
          <a:off x="3733800" y="144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xdr:rowOff>
    </xdr:from>
    <xdr:to>
      <xdr:col>15</xdr:col>
      <xdr:colOff>82550</xdr:colOff>
      <xdr:row>81</xdr:row>
      <xdr:rowOff>26211</xdr:rowOff>
    </xdr:to>
    <xdr:cxnSp macro="">
      <xdr:nvCxnSpPr>
        <xdr:cNvPr id="205" name="直線コネクタ 204"/>
        <xdr:cNvCxnSpPr/>
      </xdr:nvCxnSpPr>
      <xdr:spPr>
        <a:xfrm flipV="1">
          <a:off x="2336800" y="13892788"/>
          <a:ext cx="889000" cy="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149013</xdr:rowOff>
    </xdr:from>
    <xdr:to>
      <xdr:col>15</xdr:col>
      <xdr:colOff>133350</xdr:colOff>
      <xdr:row>84</xdr:row>
      <xdr:rowOff>79163</xdr:rowOff>
    </xdr:to>
    <xdr:sp macro="" textlink="">
      <xdr:nvSpPr>
        <xdr:cNvPr id="206" name="フローチャート: 判断 205"/>
        <xdr:cNvSpPr/>
      </xdr:nvSpPr>
      <xdr:spPr>
        <a:xfrm>
          <a:off x="3175000" y="1437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63940</xdr:rowOff>
    </xdr:from>
    <xdr:ext cx="762000" cy="259045"/>
    <xdr:sp macro="" textlink="">
      <xdr:nvSpPr>
        <xdr:cNvPr id="207" name="テキスト ボックス 206"/>
        <xdr:cNvSpPr txBox="1"/>
      </xdr:nvSpPr>
      <xdr:spPr>
        <a:xfrm>
          <a:off x="2844800" y="144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26211</xdr:rowOff>
    </xdr:from>
    <xdr:to>
      <xdr:col>11</xdr:col>
      <xdr:colOff>31750</xdr:colOff>
      <xdr:row>81</xdr:row>
      <xdr:rowOff>74938</xdr:rowOff>
    </xdr:to>
    <xdr:cxnSp macro="">
      <xdr:nvCxnSpPr>
        <xdr:cNvPr id="208" name="直線コネクタ 207"/>
        <xdr:cNvCxnSpPr/>
      </xdr:nvCxnSpPr>
      <xdr:spPr>
        <a:xfrm flipV="1">
          <a:off x="1447800" y="13913661"/>
          <a:ext cx="889000" cy="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131925</xdr:rowOff>
    </xdr:from>
    <xdr:to>
      <xdr:col>11</xdr:col>
      <xdr:colOff>82550</xdr:colOff>
      <xdr:row>84</xdr:row>
      <xdr:rowOff>62075</xdr:rowOff>
    </xdr:to>
    <xdr:sp macro="" textlink="">
      <xdr:nvSpPr>
        <xdr:cNvPr id="209" name="フローチャート: 判断 208"/>
        <xdr:cNvSpPr/>
      </xdr:nvSpPr>
      <xdr:spPr>
        <a:xfrm>
          <a:off x="2286000" y="1436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46852</xdr:rowOff>
    </xdr:from>
    <xdr:ext cx="762000" cy="259045"/>
    <xdr:sp macro="" textlink="">
      <xdr:nvSpPr>
        <xdr:cNvPr id="210" name="テキスト ボックス 209"/>
        <xdr:cNvSpPr txBox="1"/>
      </xdr:nvSpPr>
      <xdr:spPr>
        <a:xfrm>
          <a:off x="1955800" y="144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119605</xdr:rowOff>
    </xdr:from>
    <xdr:to>
      <xdr:col>7</xdr:col>
      <xdr:colOff>31750</xdr:colOff>
      <xdr:row>84</xdr:row>
      <xdr:rowOff>49755</xdr:rowOff>
    </xdr:to>
    <xdr:sp macro="" textlink="">
      <xdr:nvSpPr>
        <xdr:cNvPr id="211" name="フローチャート: 判断 210"/>
        <xdr:cNvSpPr/>
      </xdr:nvSpPr>
      <xdr:spPr>
        <a:xfrm>
          <a:off x="1397000" y="143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34532</xdr:rowOff>
    </xdr:from>
    <xdr:ext cx="762000" cy="259045"/>
    <xdr:sp macro="" textlink="">
      <xdr:nvSpPr>
        <xdr:cNvPr id="212" name="テキスト ボックス 211"/>
        <xdr:cNvSpPr txBox="1"/>
      </xdr:nvSpPr>
      <xdr:spPr>
        <a:xfrm>
          <a:off x="1066800" y="1443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163796</xdr:rowOff>
    </xdr:from>
    <xdr:to>
      <xdr:col>23</xdr:col>
      <xdr:colOff>184150</xdr:colOff>
      <xdr:row>81</xdr:row>
      <xdr:rowOff>93946</xdr:rowOff>
    </xdr:to>
    <xdr:sp macro="" textlink="">
      <xdr:nvSpPr>
        <xdr:cNvPr id="218" name="楕円 217"/>
        <xdr:cNvSpPr/>
      </xdr:nvSpPr>
      <xdr:spPr>
        <a:xfrm>
          <a:off x="4902200" y="138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85073</xdr:rowOff>
    </xdr:from>
    <xdr:ext cx="762000" cy="259045"/>
    <xdr:sp macro="" textlink="">
      <xdr:nvSpPr>
        <xdr:cNvPr id="219" name="人件費・物件費等の状況該当値テキスト"/>
        <xdr:cNvSpPr txBox="1"/>
      </xdr:nvSpPr>
      <xdr:spPr>
        <a:xfrm>
          <a:off x="5041900" y="138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159815</xdr:rowOff>
    </xdr:from>
    <xdr:to>
      <xdr:col>19</xdr:col>
      <xdr:colOff>184150</xdr:colOff>
      <xdr:row>81</xdr:row>
      <xdr:rowOff>89965</xdr:rowOff>
    </xdr:to>
    <xdr:sp macro="" textlink="">
      <xdr:nvSpPr>
        <xdr:cNvPr id="220" name="楕円 219"/>
        <xdr:cNvSpPr/>
      </xdr:nvSpPr>
      <xdr:spPr>
        <a:xfrm>
          <a:off x="4064000" y="13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100142</xdr:rowOff>
    </xdr:from>
    <xdr:ext cx="736600" cy="259045"/>
    <xdr:sp macro="" textlink="">
      <xdr:nvSpPr>
        <xdr:cNvPr id="221" name="テキスト ボックス 220"/>
        <xdr:cNvSpPr txBox="1"/>
      </xdr:nvSpPr>
      <xdr:spPr>
        <a:xfrm>
          <a:off x="3733800" y="1364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125988</xdr:rowOff>
    </xdr:from>
    <xdr:to>
      <xdr:col>15</xdr:col>
      <xdr:colOff>133350</xdr:colOff>
      <xdr:row>81</xdr:row>
      <xdr:rowOff>56138</xdr:rowOff>
    </xdr:to>
    <xdr:sp macro="" textlink="">
      <xdr:nvSpPr>
        <xdr:cNvPr id="222" name="楕円 221"/>
        <xdr:cNvSpPr/>
      </xdr:nvSpPr>
      <xdr:spPr>
        <a:xfrm>
          <a:off x="3175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66315</xdr:rowOff>
    </xdr:from>
    <xdr:ext cx="762000" cy="259045"/>
    <xdr:sp macro="" textlink="">
      <xdr:nvSpPr>
        <xdr:cNvPr id="223" name="テキスト ボックス 222"/>
        <xdr:cNvSpPr txBox="1"/>
      </xdr:nvSpPr>
      <xdr:spPr>
        <a:xfrm>
          <a:off x="2844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146861</xdr:rowOff>
    </xdr:from>
    <xdr:to>
      <xdr:col>11</xdr:col>
      <xdr:colOff>82550</xdr:colOff>
      <xdr:row>81</xdr:row>
      <xdr:rowOff>77011</xdr:rowOff>
    </xdr:to>
    <xdr:sp macro="" textlink="">
      <xdr:nvSpPr>
        <xdr:cNvPr id="224" name="楕円 223"/>
        <xdr:cNvSpPr/>
      </xdr:nvSpPr>
      <xdr:spPr>
        <a:xfrm>
          <a:off x="2286000" y="13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87188</xdr:rowOff>
    </xdr:from>
    <xdr:ext cx="762000" cy="259045"/>
    <xdr:sp macro="" textlink="">
      <xdr:nvSpPr>
        <xdr:cNvPr id="225" name="テキスト ボックス 224"/>
        <xdr:cNvSpPr txBox="1"/>
      </xdr:nvSpPr>
      <xdr:spPr>
        <a:xfrm>
          <a:off x="1955800" y="1363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24138</xdr:rowOff>
    </xdr:from>
    <xdr:to>
      <xdr:col>7</xdr:col>
      <xdr:colOff>31750</xdr:colOff>
      <xdr:row>81</xdr:row>
      <xdr:rowOff>125738</xdr:rowOff>
    </xdr:to>
    <xdr:sp macro="" textlink="">
      <xdr:nvSpPr>
        <xdr:cNvPr id="226" name="楕円 225"/>
        <xdr:cNvSpPr/>
      </xdr:nvSpPr>
      <xdr:spPr>
        <a:xfrm>
          <a:off x="1397000" y="13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135915</xdr:rowOff>
    </xdr:from>
    <xdr:ext cx="762000" cy="259045"/>
    <xdr:sp macro="" textlink="">
      <xdr:nvSpPr>
        <xdr:cNvPr id="227" name="テキスト ボックス 226"/>
        <xdr:cNvSpPr txBox="1"/>
      </xdr:nvSpPr>
      <xdr:spPr>
        <a:xfrm>
          <a:off x="1066800" y="1368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ラスパイレス指数は、類似団体平均を２．３ポイント上回っている。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主に異動等による職員構成の変動や職務給の変更などにより、</a:t>
          </a:r>
          <a:r>
            <a:rPr kumimoji="1" lang="ja-JP" altLang="en-US" sz="1300">
              <a:latin typeface="ＭＳ Ｐゴシック" panose="020B0600070205080204" pitchFamily="50" charset="-128"/>
              <a:ea typeface="ＭＳ Ｐゴシック" panose="020B0600070205080204" pitchFamily="50" charset="-128"/>
            </a:rPr>
            <a:t>昨年度から１．１ポイント増加した。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8" name="直線コネクタ 257"/>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17236</xdr:rowOff>
    </xdr:to>
    <xdr:cxnSp macro="">
      <xdr:nvCxnSpPr>
        <xdr:cNvPr id="263" name="直線コネクタ 262"/>
        <xdr:cNvCxnSpPr/>
      </xdr:nvCxnSpPr>
      <xdr:spPr>
        <a:xfrm>
          <a:off x="16179800" y="14915243"/>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4"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5" name="フローチャート: 判断 264"/>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68036</xdr:rowOff>
    </xdr:to>
    <xdr:cxnSp macro="">
      <xdr:nvCxnSpPr>
        <xdr:cNvPr id="266" name="直線コネクタ 265"/>
        <xdr:cNvCxnSpPr/>
      </xdr:nvCxnSpPr>
      <xdr:spPr>
        <a:xfrm flipV="1">
          <a:off x="15290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7" name="フローチャート: 判断 266"/>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8" name="テキスト ボックス 267"/>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9" name="直線コネクタ 268"/>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70" name="フローチャート: 判断 269"/>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1" name="テキスト ボックス 270"/>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2" name="直線コネクタ 271"/>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3" name="フローチャート: 判断 272"/>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4" name="テキスト ボックス 27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5" name="フローチャート: 判断 27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6" name="テキスト ボックス 27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2" name="楕円 281"/>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3"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4" name="楕円 283"/>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5" name="テキスト ボックス 28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6" name="楕円 285"/>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7" name="テキスト ボックス 286"/>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8" name="楕円 28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9" name="テキスト ボックス 28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0" name="楕円 289"/>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1" name="テキスト ボックス 290"/>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人口千人当たりの職員数は、類似団体平均が６．０５人のところ、本市４．０９人と１．９６人下回り、類似団体内順位２位である。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21" name="直線コネクタ 320"/>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2"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3" name="直線コネクタ 322"/>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4"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5" name="直線コネクタ 324"/>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123931</xdr:rowOff>
    </xdr:to>
    <xdr:cxnSp macro="">
      <xdr:nvCxnSpPr>
        <xdr:cNvPr id="326" name="直線コネクタ 325"/>
        <xdr:cNvCxnSpPr/>
      </xdr:nvCxnSpPr>
      <xdr:spPr>
        <a:xfrm>
          <a:off x="16179800" y="104089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7"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8" name="フローチャート: 判断 327"/>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125942</xdr:rowOff>
    </xdr:to>
    <xdr:cxnSp macro="">
      <xdr:nvCxnSpPr>
        <xdr:cNvPr id="329" name="直線コネクタ 328"/>
        <xdr:cNvCxnSpPr/>
      </xdr:nvCxnSpPr>
      <xdr:spPr>
        <a:xfrm flipV="1">
          <a:off x="15290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30" name="フローチャート: 判断 329"/>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1" name="テキスト ボックス 330"/>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125942</xdr:rowOff>
    </xdr:to>
    <xdr:cxnSp macro="">
      <xdr:nvCxnSpPr>
        <xdr:cNvPr id="332" name="直線コネクタ 331"/>
        <xdr:cNvCxnSpPr/>
      </xdr:nvCxnSpPr>
      <xdr:spPr>
        <a:xfrm>
          <a:off x="14401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3" name="フローチャート: 判断 332"/>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4" name="テキスト ボックス 333"/>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129963</xdr:rowOff>
    </xdr:to>
    <xdr:cxnSp macro="">
      <xdr:nvCxnSpPr>
        <xdr:cNvPr id="335" name="直線コネクタ 334"/>
        <xdr:cNvCxnSpPr/>
      </xdr:nvCxnSpPr>
      <xdr:spPr>
        <a:xfrm flipV="1">
          <a:off x="13512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6" name="フローチャート: 判断 335"/>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7" name="テキスト ボックス 336"/>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8" name="フローチャート: 判断 337"/>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9" name="テキスト ボックス 338"/>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5" name="楕円 344"/>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6"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7" name="楕円 346"/>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8" name="テキスト ボックス 347"/>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9" name="楕円 348"/>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50" name="テキスト ボックス 349"/>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51" name="楕円 350"/>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2" name="テキスト ボックス 35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3" name="楕円 352"/>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4" name="テキスト ボックス 353"/>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８年度～１３年度に行った大型建設事業に伴う公債費負担や、一部事務組合の起こした地方債に関する負担額が大きなものとなっているため、類似団体と比較すると０．４ポイント上回っている。</a:t>
          </a:r>
        </a:p>
        <a:p>
          <a:r>
            <a:rPr kumimoji="1" lang="ja-JP" altLang="en-US" sz="1300">
              <a:latin typeface="ＭＳ Ｐゴシック" panose="020B0600070205080204" pitchFamily="50" charset="-128"/>
              <a:ea typeface="ＭＳ Ｐゴシック" panose="020B0600070205080204" pitchFamily="50" charset="-128"/>
            </a:rPr>
            <a:t>本市前年度比較では、市債発行の抑制と計画的な償還に努めたことにより元利償還額が減少傾向にあるため、０．２ポイント改善したが、今後も財政計画（令和２年度～令和５年度）に基づき、健全な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2" name="直線コネクタ 381"/>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110913</xdr:rowOff>
    </xdr:to>
    <xdr:cxnSp macro="">
      <xdr:nvCxnSpPr>
        <xdr:cNvPr id="387" name="直線コネクタ 386"/>
        <xdr:cNvCxnSpPr/>
      </xdr:nvCxnSpPr>
      <xdr:spPr>
        <a:xfrm flipV="1">
          <a:off x="16179800" y="695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8"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9" name="フローチャート: 判断 38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90" name="直線コネクタ 389"/>
        <xdr:cNvCxnSpPr/>
      </xdr:nvCxnSpPr>
      <xdr:spPr>
        <a:xfrm flipV="1">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1" name="フローチャート: 判断 390"/>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2" name="テキスト ボックス 391"/>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52070</xdr:rowOff>
    </xdr:to>
    <xdr:cxnSp macro="">
      <xdr:nvCxnSpPr>
        <xdr:cNvPr id="393" name="直線コネクタ 392"/>
        <xdr:cNvCxnSpPr/>
      </xdr:nvCxnSpPr>
      <xdr:spPr>
        <a:xfrm flipV="1">
          <a:off x="14401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4" name="フローチャート: 判断 393"/>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5" name="テキスト ボックス 394"/>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9313</xdr:rowOff>
    </xdr:to>
    <xdr:cxnSp macro="">
      <xdr:nvCxnSpPr>
        <xdr:cNvPr id="396" name="直線コネクタ 395"/>
        <xdr:cNvCxnSpPr/>
      </xdr:nvCxnSpPr>
      <xdr:spPr>
        <a:xfrm flipV="1">
          <a:off x="13512800" y="708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7" name="フローチャート: 判断 39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8" name="テキスト ボックス 39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9" name="フローチャート: 判断 398"/>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0" name="テキスト ボックス 39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6" name="楕円 405"/>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7" name="公債費負担の状況該当値テキスト"/>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8" name="楕円 407"/>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409" name="テキスト ボックス 408"/>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0" name="楕円 409"/>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11" name="テキスト ボックス 410"/>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2" name="楕円 41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3" name="テキスト ボックス 41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4" name="楕円 413"/>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5" name="テキスト ボックス 41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将来負担比率は、地方債残高や一部事務組合等の負担見込額が減少したことなどから、前年度に引き続き令和元年度も算定なしとなっている。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今後も健全財政を維持できるよう、財政計画（令和２年度～令和５年度）に基づき、歳入の確保と歳出の適正化に努めていく。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1"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2" name="フローチャート: 判断 451"/>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5" name="フローチャート: 判断 454"/>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6" name="テキスト ボックス 455"/>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7" name="フローチャート: 判断 456"/>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8" name="テキスト ボックス 457"/>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9" name="フローチャート: 判断 458"/>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0" name="テキスト ボックス 459"/>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76654</xdr:rowOff>
    </xdr:from>
    <xdr:to>
      <xdr:col>64</xdr:col>
      <xdr:colOff>152400</xdr:colOff>
      <xdr:row>14</xdr:row>
      <xdr:rowOff>6804</xdr:rowOff>
    </xdr:to>
    <xdr:sp macro="" textlink="">
      <xdr:nvSpPr>
        <xdr:cNvPr id="466" name="楕円 465"/>
        <xdr:cNvSpPr/>
      </xdr:nvSpPr>
      <xdr:spPr>
        <a:xfrm>
          <a:off x="13462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16981</xdr:rowOff>
    </xdr:from>
    <xdr:ext cx="762000" cy="259045"/>
    <xdr:sp macro="" textlink="">
      <xdr:nvSpPr>
        <xdr:cNvPr id="467" name="テキスト ボックス 466"/>
        <xdr:cNvSpPr txBox="1"/>
      </xdr:nvSpPr>
      <xdr:spPr>
        <a:xfrm>
          <a:off x="13131800" y="207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９％のところ、本市１８．６％と５．３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xdr:cNvCxnSpPr/>
      </xdr:nvCxnSpPr>
      <xdr:spPr>
        <a:xfrm>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88900</xdr:rowOff>
    </xdr:to>
    <xdr:cxnSp macro="">
      <xdr:nvCxnSpPr>
        <xdr:cNvPr id="69" name="直線コネクタ 68"/>
        <xdr:cNvCxnSpPr/>
      </xdr:nvCxnSpPr>
      <xdr:spPr>
        <a:xfrm>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xdr:cNvCxnSpPr/>
      </xdr:nvCxnSpPr>
      <xdr:spPr>
        <a:xfrm flipV="1">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119380</xdr:rowOff>
    </xdr:to>
    <xdr:cxnSp macro="">
      <xdr:nvCxnSpPr>
        <xdr:cNvPr id="75" name="直線コネクタ 74"/>
        <xdr:cNvCxnSpPr/>
      </xdr:nvCxnSpPr>
      <xdr:spPr>
        <a:xfrm>
          <a:off x="1320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本市前年度比較では、庁舎管理事業の増などにより、物件費に係る経常収支比率は前年度比０．４ポイント上回った。</a:t>
          </a:r>
        </a:p>
        <a:p>
          <a:r>
            <a:rPr kumimoji="1" lang="ja-JP" altLang="en-US" sz="1300">
              <a:latin typeface="ＭＳ Ｐゴシック" panose="020B0600070205080204" pitchFamily="50" charset="-128"/>
              <a:ea typeface="ＭＳ Ｐゴシック" panose="020B0600070205080204" pitchFamily="50" charset="-128"/>
            </a:rPr>
            <a:t>類似団体平均は１７．４％のところ、本市１５．４％と２．０ポイント下回っていることから、一定の効率化は図られていると考えられるが、今後も見直しを進めていく。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62230</xdr:rowOff>
    </xdr:to>
    <xdr:cxnSp macro="">
      <xdr:nvCxnSpPr>
        <xdr:cNvPr id="127" name="直線コネクタ 126"/>
        <xdr:cNvCxnSpPr/>
      </xdr:nvCxnSpPr>
      <xdr:spPr>
        <a:xfrm>
          <a:off x="15671800" y="260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31750</xdr:rowOff>
    </xdr:to>
    <xdr:cxnSp macro="">
      <xdr:nvCxnSpPr>
        <xdr:cNvPr id="130" name="直線コネクタ 129"/>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39370</xdr:rowOff>
    </xdr:to>
    <xdr:cxnSp macro="">
      <xdr:nvCxnSpPr>
        <xdr:cNvPr id="133" name="直線コネクタ 132"/>
        <xdr:cNvCxnSpPr/>
      </xdr:nvCxnSpPr>
      <xdr:spPr>
        <a:xfrm flipV="1">
          <a:off x="13893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39370</xdr:rowOff>
    </xdr:to>
    <xdr:cxnSp macro="">
      <xdr:nvCxnSpPr>
        <xdr:cNvPr id="136" name="直線コネクタ 135"/>
        <xdr:cNvCxnSpPr/>
      </xdr:nvCxnSpPr>
      <xdr:spPr>
        <a:xfrm>
          <a:off x="13004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2" name="楕円 151"/>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3" name="テキスト ボックス 152"/>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扶助費に係る経常収支比率は類似団体平均１４．５％に対し、本市は１４．９％と０．４ポイント上回っている。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また、本市前年度比較では障害福祉サービスに係る給付や子育てのための施設等利用給付費の増加などにより、前年度比で１．２ポイント上回った。　</a:t>
          </a:r>
        </a:p>
        <a:p>
          <a:r>
            <a:rPr kumimoji="1" lang="ja-JP" altLang="en-US" sz="1300">
              <a:latin typeface="ＭＳ Ｐゴシック" panose="020B0600070205080204" pitchFamily="50" charset="-128"/>
              <a:ea typeface="ＭＳ Ｐゴシック" panose="020B0600070205080204" pitchFamily="50" charset="-128"/>
            </a:rPr>
            <a:t>今後も扶助費の増加は見込まれるため、経常経費全体の見直しを進めていく。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90" name="直線コネクタ 189"/>
        <xdr:cNvCxnSpPr/>
      </xdr:nvCxnSpPr>
      <xdr:spPr>
        <a:xfrm>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3" name="直線コネクタ 192"/>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75293</xdr:rowOff>
    </xdr:to>
    <xdr:cxnSp macro="">
      <xdr:nvCxnSpPr>
        <xdr:cNvPr id="196" name="直線コネクタ 195"/>
        <xdr:cNvCxnSpPr/>
      </xdr:nvCxnSpPr>
      <xdr:spPr>
        <a:xfrm>
          <a:off x="2209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9" name="直線コネクタ 198"/>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9" name="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その他（維持補修費、繰出金）に係る経常収支比率は、類似団体平均１４．３％のところ、本市１２．９％と１．４ポイント下回っている。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3" name="直線コネクタ 252"/>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121557</xdr:rowOff>
    </xdr:to>
    <xdr:cxnSp macro="">
      <xdr:nvCxnSpPr>
        <xdr:cNvPr id="256" name="直線コネクタ 255"/>
        <xdr:cNvCxnSpPr/>
      </xdr:nvCxnSpPr>
      <xdr:spPr>
        <a:xfrm>
          <a:off x="14782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59" name="直線コネクタ 258"/>
        <xdr:cNvCxnSpPr/>
      </xdr:nvCxnSpPr>
      <xdr:spPr>
        <a:xfrm>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78015</xdr:rowOff>
    </xdr:to>
    <xdr:cxnSp macro="">
      <xdr:nvCxnSpPr>
        <xdr:cNvPr id="262" name="直線コネクタ 261"/>
        <xdr:cNvCxnSpPr/>
      </xdr:nvCxnSpPr>
      <xdr:spPr>
        <a:xfrm>
          <a:off x="13004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4" name="楕円 273"/>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5" name="テキスト ボックス 274"/>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9" name="テキスト ボックス 278"/>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０％に対し、本市１４．３％と４．３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140607</xdr:rowOff>
    </xdr:from>
    <xdr:to>
      <xdr:col>82</xdr:col>
      <xdr:colOff>107950</xdr:colOff>
      <xdr:row>40</xdr:row>
      <xdr:rowOff>23585</xdr:rowOff>
    </xdr:to>
    <xdr:cxnSp macro="">
      <xdr:nvCxnSpPr>
        <xdr:cNvPr id="316" name="直線コネクタ 315"/>
        <xdr:cNvCxnSpPr/>
      </xdr:nvCxnSpPr>
      <xdr:spPr>
        <a:xfrm flipV="1">
          <a:off x="15671800" y="6827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1815</xdr:rowOff>
    </xdr:from>
    <xdr:to>
      <xdr:col>78</xdr:col>
      <xdr:colOff>69850</xdr:colOff>
      <xdr:row>40</xdr:row>
      <xdr:rowOff>23585</xdr:rowOff>
    </xdr:to>
    <xdr:cxnSp macro="">
      <xdr:nvCxnSpPr>
        <xdr:cNvPr id="319" name="直線コネクタ 318"/>
        <xdr:cNvCxnSpPr/>
      </xdr:nvCxnSpPr>
      <xdr:spPr>
        <a:xfrm>
          <a:off x="14782800" y="6859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129722</xdr:rowOff>
    </xdr:from>
    <xdr:to>
      <xdr:col>73</xdr:col>
      <xdr:colOff>180975</xdr:colOff>
      <xdr:row>40</xdr:row>
      <xdr:rowOff>1815</xdr:rowOff>
    </xdr:to>
    <xdr:cxnSp macro="">
      <xdr:nvCxnSpPr>
        <xdr:cNvPr id="322" name="直線コネクタ 321"/>
        <xdr:cNvCxnSpPr/>
      </xdr:nvCxnSpPr>
      <xdr:spPr>
        <a:xfrm>
          <a:off x="13893800" y="6816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129722</xdr:rowOff>
    </xdr:to>
    <xdr:cxnSp macro="">
      <xdr:nvCxnSpPr>
        <xdr:cNvPr id="325" name="直線コネクタ 324"/>
        <xdr:cNvCxnSpPr/>
      </xdr:nvCxnSpPr>
      <xdr:spPr>
        <a:xfrm>
          <a:off x="13004800" y="671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89807</xdr:rowOff>
    </xdr:from>
    <xdr:to>
      <xdr:col>82</xdr:col>
      <xdr:colOff>158750</xdr:colOff>
      <xdr:row>40</xdr:row>
      <xdr:rowOff>19957</xdr:rowOff>
    </xdr:to>
    <xdr:sp macro="" textlink="">
      <xdr:nvSpPr>
        <xdr:cNvPr id="335" name="楕円 334"/>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61884</xdr:rowOff>
    </xdr:from>
    <xdr:ext cx="762000" cy="259045"/>
    <xdr:sp macro="" textlink="">
      <xdr:nvSpPr>
        <xdr:cNvPr id="336" name="補助費等該当値テキスト"/>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37" name="楕円 336"/>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38" name="テキスト ボックス 337"/>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122465</xdr:rowOff>
    </xdr:from>
    <xdr:to>
      <xdr:col>74</xdr:col>
      <xdr:colOff>31750</xdr:colOff>
      <xdr:row>40</xdr:row>
      <xdr:rowOff>52615</xdr:rowOff>
    </xdr:to>
    <xdr:sp macro="" textlink="">
      <xdr:nvSpPr>
        <xdr:cNvPr id="339" name="楕円 338"/>
        <xdr:cNvSpPr/>
      </xdr:nvSpPr>
      <xdr:spPr>
        <a:xfrm>
          <a:off x="14732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37392</xdr:rowOff>
    </xdr:from>
    <xdr:ext cx="762000" cy="259045"/>
    <xdr:sp macro="" textlink="">
      <xdr:nvSpPr>
        <xdr:cNvPr id="340" name="テキスト ボックス 339"/>
        <xdr:cNvSpPr txBox="1"/>
      </xdr:nvSpPr>
      <xdr:spPr>
        <a:xfrm>
          <a:off x="14401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41" name="楕円 340"/>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42" name="テキスト ボックス 341"/>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43" name="楕円 342"/>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44" name="テキスト ボックス 343"/>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今後も、財政計画（令和２年度～令和５年度）に基づき、健全財政の維持のため計画的な償還に努めていく。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104139</xdr:rowOff>
    </xdr:to>
    <xdr:cxnSp macro="">
      <xdr:nvCxnSpPr>
        <xdr:cNvPr id="377" name="直線コネクタ 376"/>
        <xdr:cNvCxnSpPr/>
      </xdr:nvCxnSpPr>
      <xdr:spPr>
        <a:xfrm flipV="1">
          <a:off x="3987800" y="13119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39370</xdr:rowOff>
    </xdr:to>
    <xdr:cxnSp macro="">
      <xdr:nvCxnSpPr>
        <xdr:cNvPr id="380" name="直線コネクタ 379"/>
        <xdr:cNvCxnSpPr/>
      </xdr:nvCxnSpPr>
      <xdr:spPr>
        <a:xfrm flipV="1">
          <a:off x="3098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83" name="直線コネクタ 382"/>
        <xdr:cNvCxnSpPr/>
      </xdr:nvCxnSpPr>
      <xdr:spPr>
        <a:xfrm flipV="1">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161289</xdr:rowOff>
    </xdr:to>
    <xdr:cxnSp macro="">
      <xdr:nvCxnSpPr>
        <xdr:cNvPr id="386" name="直線コネクタ 385"/>
        <xdr:cNvCxnSpPr/>
      </xdr:nvCxnSpPr>
      <xdr:spPr>
        <a:xfrm flipV="1">
          <a:off x="1320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6" name="楕円 395"/>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7"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8" name="楕円 39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9" name="テキスト ボックス 39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400" name="楕円 399"/>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401" name="テキスト ボックス 400"/>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402" name="楕円 401"/>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403" name="テキスト ボックス 40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4" name="楕円 40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5" name="テキスト ボックス 404"/>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公債費以外に係る経常収支比率は、類似団体平均８０．１％のところ、本市７６．１％と４．０ポイント下回っている。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事務事業評価による事業の見直しや財政計画（令和２年度～令和５年度）に基づき、各費目経常経費の見直しを進め、経常収支比率の抑制に努めていく。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115570</xdr:rowOff>
    </xdr:to>
    <xdr:cxnSp macro="">
      <xdr:nvCxnSpPr>
        <xdr:cNvPr id="438" name="直線コネクタ 437"/>
        <xdr:cNvCxnSpPr/>
      </xdr:nvCxnSpPr>
      <xdr:spPr>
        <a:xfrm>
          <a:off x="15671800" y="12844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74</xdr:row>
      <xdr:rowOff>157480</xdr:rowOff>
    </xdr:to>
    <xdr:cxnSp macro="">
      <xdr:nvCxnSpPr>
        <xdr:cNvPr id="441" name="直線コネクタ 440"/>
        <xdr:cNvCxnSpPr/>
      </xdr:nvCxnSpPr>
      <xdr:spPr>
        <a:xfrm>
          <a:off x="14782800" y="12753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66040</xdr:rowOff>
    </xdr:to>
    <xdr:cxnSp macro="">
      <xdr:nvCxnSpPr>
        <xdr:cNvPr id="444" name="直線コネクタ 443"/>
        <xdr:cNvCxnSpPr/>
      </xdr:nvCxnSpPr>
      <xdr:spPr>
        <a:xfrm>
          <a:off x="13893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74</xdr:row>
      <xdr:rowOff>20320</xdr:rowOff>
    </xdr:to>
    <xdr:cxnSp macro="">
      <xdr:nvCxnSpPr>
        <xdr:cNvPr id="447" name="直線コネクタ 446"/>
        <xdr:cNvCxnSpPr/>
      </xdr:nvCxnSpPr>
      <xdr:spPr>
        <a:xfrm>
          <a:off x="13004800" y="12509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7" name="楕円 456"/>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8"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9" name="楕円 458"/>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60" name="テキスト ボックス 459"/>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61" name="楕円 460"/>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62" name="テキスト ボックス 461"/>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63" name="楕円 462"/>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64" name="テキスト ボックス 463"/>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65" name="楕円 464"/>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66" name="テキスト ボックス 465"/>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10294</xdr:rowOff>
    </xdr:from>
    <xdr:to>
      <xdr:col>29</xdr:col>
      <xdr:colOff>127000</xdr:colOff>
      <xdr:row>19</xdr:row>
      <xdr:rowOff>51116</xdr:rowOff>
    </xdr:to>
    <xdr:cxnSp macro="">
      <xdr:nvCxnSpPr>
        <xdr:cNvPr id="52" name="直線コネクタ 51"/>
        <xdr:cNvCxnSpPr/>
      </xdr:nvCxnSpPr>
      <xdr:spPr bwMode="auto">
        <a:xfrm flipV="1">
          <a:off x="5003800" y="3315469"/>
          <a:ext cx="647700" cy="4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37759</xdr:rowOff>
    </xdr:from>
    <xdr:to>
      <xdr:col>26</xdr:col>
      <xdr:colOff>50800</xdr:colOff>
      <xdr:row>19</xdr:row>
      <xdr:rowOff>51116</xdr:rowOff>
    </xdr:to>
    <xdr:cxnSp macro="">
      <xdr:nvCxnSpPr>
        <xdr:cNvPr id="55" name="直線コネクタ 54"/>
        <xdr:cNvCxnSpPr/>
      </xdr:nvCxnSpPr>
      <xdr:spPr bwMode="auto">
        <a:xfrm>
          <a:off x="4305300" y="3342934"/>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33154</xdr:rowOff>
    </xdr:from>
    <xdr:to>
      <xdr:col>22</xdr:col>
      <xdr:colOff>114300</xdr:colOff>
      <xdr:row>19</xdr:row>
      <xdr:rowOff>37759</xdr:rowOff>
    </xdr:to>
    <xdr:cxnSp macro="">
      <xdr:nvCxnSpPr>
        <xdr:cNvPr id="58" name="直線コネクタ 57"/>
        <xdr:cNvCxnSpPr/>
      </xdr:nvCxnSpPr>
      <xdr:spPr bwMode="auto">
        <a:xfrm>
          <a:off x="3606800" y="3338329"/>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33154</xdr:rowOff>
    </xdr:from>
    <xdr:to>
      <xdr:col>18</xdr:col>
      <xdr:colOff>177800</xdr:colOff>
      <xdr:row>19</xdr:row>
      <xdr:rowOff>37922</xdr:rowOff>
    </xdr:to>
    <xdr:cxnSp macro="">
      <xdr:nvCxnSpPr>
        <xdr:cNvPr id="61" name="直線コネクタ 60"/>
        <xdr:cNvCxnSpPr/>
      </xdr:nvCxnSpPr>
      <xdr:spPr bwMode="auto">
        <a:xfrm flipV="1">
          <a:off x="2908300" y="333832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130944</xdr:rowOff>
    </xdr:from>
    <xdr:to>
      <xdr:col>29</xdr:col>
      <xdr:colOff>177800</xdr:colOff>
      <xdr:row>19</xdr:row>
      <xdr:rowOff>61094</xdr:rowOff>
    </xdr:to>
    <xdr:sp macro="" textlink="">
      <xdr:nvSpPr>
        <xdr:cNvPr id="71" name="楕円 70"/>
        <xdr:cNvSpPr/>
      </xdr:nvSpPr>
      <xdr:spPr bwMode="auto">
        <a:xfrm>
          <a:off x="5600700" y="326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103021</xdr:rowOff>
    </xdr:from>
    <xdr:ext cx="762000" cy="259045"/>
    <xdr:sp macro="" textlink="">
      <xdr:nvSpPr>
        <xdr:cNvPr id="72" name="人口1人当たり決算額の推移該当値テキスト130"/>
        <xdr:cNvSpPr txBox="1"/>
      </xdr:nvSpPr>
      <xdr:spPr>
        <a:xfrm>
          <a:off x="5740400" y="323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316</xdr:rowOff>
    </xdr:from>
    <xdr:to>
      <xdr:col>26</xdr:col>
      <xdr:colOff>101600</xdr:colOff>
      <xdr:row>19</xdr:row>
      <xdr:rowOff>101916</xdr:rowOff>
    </xdr:to>
    <xdr:sp macro="" textlink="">
      <xdr:nvSpPr>
        <xdr:cNvPr id="73" name="楕円 72"/>
        <xdr:cNvSpPr/>
      </xdr:nvSpPr>
      <xdr:spPr bwMode="auto">
        <a:xfrm>
          <a:off x="4953000" y="330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86693</xdr:rowOff>
    </xdr:from>
    <xdr:ext cx="736600" cy="259045"/>
    <xdr:sp macro="" textlink="">
      <xdr:nvSpPr>
        <xdr:cNvPr id="74" name="テキスト ボックス 73"/>
        <xdr:cNvSpPr txBox="1"/>
      </xdr:nvSpPr>
      <xdr:spPr>
        <a:xfrm>
          <a:off x="4622800" y="339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158409</xdr:rowOff>
    </xdr:from>
    <xdr:to>
      <xdr:col>22</xdr:col>
      <xdr:colOff>165100</xdr:colOff>
      <xdr:row>19</xdr:row>
      <xdr:rowOff>88559</xdr:rowOff>
    </xdr:to>
    <xdr:sp macro="" textlink="">
      <xdr:nvSpPr>
        <xdr:cNvPr id="75" name="楕円 74"/>
        <xdr:cNvSpPr/>
      </xdr:nvSpPr>
      <xdr:spPr bwMode="auto">
        <a:xfrm>
          <a:off x="4254500" y="3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73336</xdr:rowOff>
    </xdr:from>
    <xdr:ext cx="762000" cy="259045"/>
    <xdr:sp macro="" textlink="">
      <xdr:nvSpPr>
        <xdr:cNvPr id="76" name="テキスト ボックス 75"/>
        <xdr:cNvSpPr txBox="1"/>
      </xdr:nvSpPr>
      <xdr:spPr>
        <a:xfrm>
          <a:off x="3924300" y="337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153804</xdr:rowOff>
    </xdr:from>
    <xdr:to>
      <xdr:col>19</xdr:col>
      <xdr:colOff>38100</xdr:colOff>
      <xdr:row>19</xdr:row>
      <xdr:rowOff>83954</xdr:rowOff>
    </xdr:to>
    <xdr:sp macro="" textlink="">
      <xdr:nvSpPr>
        <xdr:cNvPr id="77" name="楕円 76"/>
        <xdr:cNvSpPr/>
      </xdr:nvSpPr>
      <xdr:spPr bwMode="auto">
        <a:xfrm>
          <a:off x="35560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68731</xdr:rowOff>
    </xdr:from>
    <xdr:ext cx="762000" cy="259045"/>
    <xdr:sp macro="" textlink="">
      <xdr:nvSpPr>
        <xdr:cNvPr id="78" name="テキスト ボックス 77"/>
        <xdr:cNvSpPr txBox="1"/>
      </xdr:nvSpPr>
      <xdr:spPr>
        <a:xfrm>
          <a:off x="3225800" y="33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158572</xdr:rowOff>
    </xdr:from>
    <xdr:to>
      <xdr:col>15</xdr:col>
      <xdr:colOff>101600</xdr:colOff>
      <xdr:row>19</xdr:row>
      <xdr:rowOff>88722</xdr:rowOff>
    </xdr:to>
    <xdr:sp macro="" textlink="">
      <xdr:nvSpPr>
        <xdr:cNvPr id="79" name="楕円 78"/>
        <xdr:cNvSpPr/>
      </xdr:nvSpPr>
      <xdr:spPr bwMode="auto">
        <a:xfrm>
          <a:off x="28575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73499</xdr:rowOff>
    </xdr:from>
    <xdr:ext cx="762000" cy="259045"/>
    <xdr:sp macro="" textlink="">
      <xdr:nvSpPr>
        <xdr:cNvPr id="80" name="テキスト ボックス 79"/>
        <xdr:cNvSpPr txBox="1"/>
      </xdr:nvSpPr>
      <xdr:spPr>
        <a:xfrm>
          <a:off x="25273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95956</xdr:rowOff>
    </xdr:from>
    <xdr:to>
      <xdr:col>29</xdr:col>
      <xdr:colOff>127000</xdr:colOff>
      <xdr:row>35</xdr:row>
      <xdr:rowOff>115707</xdr:rowOff>
    </xdr:to>
    <xdr:cxnSp macro="">
      <xdr:nvCxnSpPr>
        <xdr:cNvPr id="111" name="直線コネクタ 110"/>
        <xdr:cNvCxnSpPr/>
      </xdr:nvCxnSpPr>
      <xdr:spPr bwMode="auto">
        <a:xfrm flipV="1">
          <a:off x="5003800" y="6706306"/>
          <a:ext cx="6477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32040</xdr:rowOff>
    </xdr:from>
    <xdr:to>
      <xdr:col>26</xdr:col>
      <xdr:colOff>50800</xdr:colOff>
      <xdr:row>35</xdr:row>
      <xdr:rowOff>115707</xdr:rowOff>
    </xdr:to>
    <xdr:cxnSp macro="">
      <xdr:nvCxnSpPr>
        <xdr:cNvPr id="114" name="直線コネクタ 113"/>
        <xdr:cNvCxnSpPr/>
      </xdr:nvCxnSpPr>
      <xdr:spPr bwMode="auto">
        <a:xfrm>
          <a:off x="4305300" y="6642390"/>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32040</xdr:rowOff>
    </xdr:from>
    <xdr:to>
      <xdr:col>22</xdr:col>
      <xdr:colOff>114300</xdr:colOff>
      <xdr:row>35</xdr:row>
      <xdr:rowOff>52157</xdr:rowOff>
    </xdr:to>
    <xdr:cxnSp macro="">
      <xdr:nvCxnSpPr>
        <xdr:cNvPr id="117" name="直線コネクタ 116"/>
        <xdr:cNvCxnSpPr/>
      </xdr:nvCxnSpPr>
      <xdr:spPr bwMode="auto">
        <a:xfrm flipV="1">
          <a:off x="3606800" y="664239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322362</xdr:rowOff>
    </xdr:from>
    <xdr:to>
      <xdr:col>18</xdr:col>
      <xdr:colOff>177800</xdr:colOff>
      <xdr:row>35</xdr:row>
      <xdr:rowOff>52157</xdr:rowOff>
    </xdr:to>
    <xdr:cxnSp macro="">
      <xdr:nvCxnSpPr>
        <xdr:cNvPr id="120" name="直線コネクタ 119"/>
        <xdr:cNvCxnSpPr/>
      </xdr:nvCxnSpPr>
      <xdr:spPr bwMode="auto">
        <a:xfrm>
          <a:off x="2908300" y="6589812"/>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45156</xdr:rowOff>
    </xdr:from>
    <xdr:to>
      <xdr:col>29</xdr:col>
      <xdr:colOff>177800</xdr:colOff>
      <xdr:row>35</xdr:row>
      <xdr:rowOff>146756</xdr:rowOff>
    </xdr:to>
    <xdr:sp macro="" textlink="">
      <xdr:nvSpPr>
        <xdr:cNvPr id="130" name="楕円 129"/>
        <xdr:cNvSpPr/>
      </xdr:nvSpPr>
      <xdr:spPr bwMode="auto">
        <a:xfrm>
          <a:off x="5600700" y="665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17233</xdr:rowOff>
    </xdr:from>
    <xdr:ext cx="762000" cy="259045"/>
    <xdr:sp macro="" textlink="">
      <xdr:nvSpPr>
        <xdr:cNvPr id="131" name="人口1人当たり決算額の推移該当値テキスト445"/>
        <xdr:cNvSpPr txBox="1"/>
      </xdr:nvSpPr>
      <xdr:spPr>
        <a:xfrm>
          <a:off x="5740400" y="66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64907</xdr:rowOff>
    </xdr:from>
    <xdr:to>
      <xdr:col>26</xdr:col>
      <xdr:colOff>101600</xdr:colOff>
      <xdr:row>35</xdr:row>
      <xdr:rowOff>166507</xdr:rowOff>
    </xdr:to>
    <xdr:sp macro="" textlink="">
      <xdr:nvSpPr>
        <xdr:cNvPr id="132" name="楕円 131"/>
        <xdr:cNvSpPr/>
      </xdr:nvSpPr>
      <xdr:spPr bwMode="auto">
        <a:xfrm>
          <a:off x="4953000" y="667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151284</xdr:rowOff>
    </xdr:from>
    <xdr:ext cx="736600" cy="259045"/>
    <xdr:sp macro="" textlink="">
      <xdr:nvSpPr>
        <xdr:cNvPr id="133" name="テキスト ボックス 132"/>
        <xdr:cNvSpPr txBox="1"/>
      </xdr:nvSpPr>
      <xdr:spPr>
        <a:xfrm>
          <a:off x="4622800" y="6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324140</xdr:rowOff>
    </xdr:from>
    <xdr:to>
      <xdr:col>22</xdr:col>
      <xdr:colOff>165100</xdr:colOff>
      <xdr:row>35</xdr:row>
      <xdr:rowOff>82840</xdr:rowOff>
    </xdr:to>
    <xdr:sp macro="" textlink="">
      <xdr:nvSpPr>
        <xdr:cNvPr id="134" name="楕円 133"/>
        <xdr:cNvSpPr/>
      </xdr:nvSpPr>
      <xdr:spPr bwMode="auto">
        <a:xfrm>
          <a:off x="4254500" y="659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93017</xdr:rowOff>
    </xdr:from>
    <xdr:ext cx="762000" cy="259045"/>
    <xdr:sp macro="" textlink="">
      <xdr:nvSpPr>
        <xdr:cNvPr id="135" name="テキスト ボックス 134"/>
        <xdr:cNvSpPr txBox="1"/>
      </xdr:nvSpPr>
      <xdr:spPr>
        <a:xfrm>
          <a:off x="3924300" y="636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1357</xdr:rowOff>
    </xdr:from>
    <xdr:to>
      <xdr:col>19</xdr:col>
      <xdr:colOff>38100</xdr:colOff>
      <xdr:row>35</xdr:row>
      <xdr:rowOff>102957</xdr:rowOff>
    </xdr:to>
    <xdr:sp macro="" textlink="">
      <xdr:nvSpPr>
        <xdr:cNvPr id="136" name="楕円 135"/>
        <xdr:cNvSpPr/>
      </xdr:nvSpPr>
      <xdr:spPr bwMode="auto">
        <a:xfrm>
          <a:off x="3556000" y="661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87734</xdr:rowOff>
    </xdr:from>
    <xdr:ext cx="762000" cy="259045"/>
    <xdr:sp macro="" textlink="">
      <xdr:nvSpPr>
        <xdr:cNvPr id="137" name="テキスト ボックス 136"/>
        <xdr:cNvSpPr txBox="1"/>
      </xdr:nvSpPr>
      <xdr:spPr>
        <a:xfrm>
          <a:off x="3225800" y="66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271562</xdr:rowOff>
    </xdr:from>
    <xdr:to>
      <xdr:col>15</xdr:col>
      <xdr:colOff>101600</xdr:colOff>
      <xdr:row>35</xdr:row>
      <xdr:rowOff>30262</xdr:rowOff>
    </xdr:to>
    <xdr:sp macro="" textlink="">
      <xdr:nvSpPr>
        <xdr:cNvPr id="138" name="楕円 137"/>
        <xdr:cNvSpPr/>
      </xdr:nvSpPr>
      <xdr:spPr bwMode="auto">
        <a:xfrm>
          <a:off x="2857500" y="653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40439</xdr:rowOff>
    </xdr:from>
    <xdr:ext cx="762000" cy="259045"/>
    <xdr:sp macro="" textlink="">
      <xdr:nvSpPr>
        <xdr:cNvPr id="139" name="テキスト ボックス 138"/>
        <xdr:cNvSpPr txBox="1"/>
      </xdr:nvSpPr>
      <xdr:spPr>
        <a:xfrm>
          <a:off x="2527300" y="63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137349</xdr:rowOff>
    </xdr:from>
    <xdr:to>
      <xdr:col>24</xdr:col>
      <xdr:colOff>63500</xdr:colOff>
      <xdr:row>37</xdr:row>
      <xdr:rowOff>145774</xdr:rowOff>
    </xdr:to>
    <xdr:cxnSp macro="">
      <xdr:nvCxnSpPr>
        <xdr:cNvPr id="63" name="直線コネクタ 62"/>
        <xdr:cNvCxnSpPr/>
      </xdr:nvCxnSpPr>
      <xdr:spPr>
        <a:xfrm flipV="1">
          <a:off x="3797300" y="6480999"/>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145774</xdr:rowOff>
    </xdr:from>
    <xdr:to>
      <xdr:col>19</xdr:col>
      <xdr:colOff>177800</xdr:colOff>
      <xdr:row>37</xdr:row>
      <xdr:rowOff>158086</xdr:rowOff>
    </xdr:to>
    <xdr:cxnSp macro="">
      <xdr:nvCxnSpPr>
        <xdr:cNvPr id="66" name="直線コネクタ 65"/>
        <xdr:cNvCxnSpPr/>
      </xdr:nvCxnSpPr>
      <xdr:spPr>
        <a:xfrm flipV="1">
          <a:off x="2908300" y="6489424"/>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135291</xdr:rowOff>
    </xdr:from>
    <xdr:to>
      <xdr:col>15</xdr:col>
      <xdr:colOff>50800</xdr:colOff>
      <xdr:row>37</xdr:row>
      <xdr:rowOff>158086</xdr:rowOff>
    </xdr:to>
    <xdr:cxnSp macro="">
      <xdr:nvCxnSpPr>
        <xdr:cNvPr id="69" name="直線コネクタ 68"/>
        <xdr:cNvCxnSpPr/>
      </xdr:nvCxnSpPr>
      <xdr:spPr>
        <a:xfrm>
          <a:off x="2019300" y="6478941"/>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90029</xdr:rowOff>
    </xdr:from>
    <xdr:to>
      <xdr:col>10</xdr:col>
      <xdr:colOff>114300</xdr:colOff>
      <xdr:row>37</xdr:row>
      <xdr:rowOff>135291</xdr:rowOff>
    </xdr:to>
    <xdr:cxnSp macro="">
      <xdr:nvCxnSpPr>
        <xdr:cNvPr id="72" name="直線コネクタ 71"/>
        <xdr:cNvCxnSpPr/>
      </xdr:nvCxnSpPr>
      <xdr:spPr>
        <a:xfrm>
          <a:off x="1130300" y="6433679"/>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86549</xdr:rowOff>
    </xdr:from>
    <xdr:to>
      <xdr:col>24</xdr:col>
      <xdr:colOff>114300</xdr:colOff>
      <xdr:row>38</xdr:row>
      <xdr:rowOff>16698</xdr:rowOff>
    </xdr:to>
    <xdr:sp macro="" textlink="">
      <xdr:nvSpPr>
        <xdr:cNvPr id="82" name="楕円 81"/>
        <xdr:cNvSpPr/>
      </xdr:nvSpPr>
      <xdr:spPr>
        <a:xfrm>
          <a:off x="4584700" y="6430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64976</xdr:rowOff>
    </xdr:from>
    <xdr:ext cx="534377" cy="259045"/>
    <xdr:sp macro="" textlink="">
      <xdr:nvSpPr>
        <xdr:cNvPr id="83" name="人件費該当値テキスト"/>
        <xdr:cNvSpPr txBox="1"/>
      </xdr:nvSpPr>
      <xdr:spPr>
        <a:xfrm>
          <a:off x="4686300" y="64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94974</xdr:rowOff>
    </xdr:from>
    <xdr:to>
      <xdr:col>20</xdr:col>
      <xdr:colOff>38100</xdr:colOff>
      <xdr:row>38</xdr:row>
      <xdr:rowOff>25124</xdr:rowOff>
    </xdr:to>
    <xdr:sp macro="" textlink="">
      <xdr:nvSpPr>
        <xdr:cNvPr id="84" name="楕円 83"/>
        <xdr:cNvSpPr/>
      </xdr:nvSpPr>
      <xdr:spPr>
        <a:xfrm>
          <a:off x="37465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16251</xdr:rowOff>
    </xdr:from>
    <xdr:ext cx="534377" cy="259045"/>
    <xdr:sp macro="" textlink="">
      <xdr:nvSpPr>
        <xdr:cNvPr id="85" name="テキスト ボックス 84"/>
        <xdr:cNvSpPr txBox="1"/>
      </xdr:nvSpPr>
      <xdr:spPr>
        <a:xfrm>
          <a:off x="3530111" y="65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107286</xdr:rowOff>
    </xdr:from>
    <xdr:to>
      <xdr:col>15</xdr:col>
      <xdr:colOff>101600</xdr:colOff>
      <xdr:row>38</xdr:row>
      <xdr:rowOff>37436</xdr:rowOff>
    </xdr:to>
    <xdr:sp macro="" textlink="">
      <xdr:nvSpPr>
        <xdr:cNvPr id="86" name="楕円 85"/>
        <xdr:cNvSpPr/>
      </xdr:nvSpPr>
      <xdr:spPr>
        <a:xfrm>
          <a:off x="2857500" y="6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28563</xdr:rowOff>
    </xdr:from>
    <xdr:ext cx="534377" cy="259045"/>
    <xdr:sp macro="" textlink="">
      <xdr:nvSpPr>
        <xdr:cNvPr id="87" name="テキスト ボックス 86"/>
        <xdr:cNvSpPr txBox="1"/>
      </xdr:nvSpPr>
      <xdr:spPr>
        <a:xfrm>
          <a:off x="2641111" y="65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84491</xdr:rowOff>
    </xdr:from>
    <xdr:to>
      <xdr:col>10</xdr:col>
      <xdr:colOff>165100</xdr:colOff>
      <xdr:row>38</xdr:row>
      <xdr:rowOff>14641</xdr:rowOff>
    </xdr:to>
    <xdr:sp macro="" textlink="">
      <xdr:nvSpPr>
        <xdr:cNvPr id="88" name="楕円 87"/>
        <xdr:cNvSpPr/>
      </xdr:nvSpPr>
      <xdr:spPr>
        <a:xfrm>
          <a:off x="1968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xdr:rowOff>
    </xdr:from>
    <xdr:ext cx="534377" cy="259045"/>
    <xdr:sp macro="" textlink="">
      <xdr:nvSpPr>
        <xdr:cNvPr id="89" name="テキスト ボックス 88"/>
        <xdr:cNvSpPr txBox="1"/>
      </xdr:nvSpPr>
      <xdr:spPr>
        <a:xfrm>
          <a:off x="1752111" y="65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39229</xdr:rowOff>
    </xdr:from>
    <xdr:to>
      <xdr:col>6</xdr:col>
      <xdr:colOff>38100</xdr:colOff>
      <xdr:row>37</xdr:row>
      <xdr:rowOff>140829</xdr:rowOff>
    </xdr:to>
    <xdr:sp macro="" textlink="">
      <xdr:nvSpPr>
        <xdr:cNvPr id="90" name="楕円 89"/>
        <xdr:cNvSpPr/>
      </xdr:nvSpPr>
      <xdr:spPr>
        <a:xfrm>
          <a:off x="1079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131956</xdr:rowOff>
    </xdr:from>
    <xdr:ext cx="534377" cy="259045"/>
    <xdr:sp macro="" textlink="">
      <xdr:nvSpPr>
        <xdr:cNvPr id="91" name="テキスト ボックス 90"/>
        <xdr:cNvSpPr txBox="1"/>
      </xdr:nvSpPr>
      <xdr:spPr>
        <a:xfrm>
          <a:off x="863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98399</xdr:rowOff>
    </xdr:from>
    <xdr:to>
      <xdr:col>24</xdr:col>
      <xdr:colOff>63500</xdr:colOff>
      <xdr:row>59</xdr:row>
      <xdr:rowOff>101714</xdr:rowOff>
    </xdr:to>
    <xdr:cxnSp macro="">
      <xdr:nvCxnSpPr>
        <xdr:cNvPr id="121" name="直線コネクタ 120"/>
        <xdr:cNvCxnSpPr/>
      </xdr:nvCxnSpPr>
      <xdr:spPr>
        <a:xfrm>
          <a:off x="3797300" y="10213949"/>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98399</xdr:rowOff>
    </xdr:from>
    <xdr:to>
      <xdr:col>19</xdr:col>
      <xdr:colOff>177800</xdr:colOff>
      <xdr:row>59</xdr:row>
      <xdr:rowOff>134423</xdr:rowOff>
    </xdr:to>
    <xdr:cxnSp macro="">
      <xdr:nvCxnSpPr>
        <xdr:cNvPr id="124" name="直線コネクタ 123"/>
        <xdr:cNvCxnSpPr/>
      </xdr:nvCxnSpPr>
      <xdr:spPr>
        <a:xfrm flipV="1">
          <a:off x="2908300" y="10213949"/>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120612</xdr:rowOff>
    </xdr:from>
    <xdr:to>
      <xdr:col>15</xdr:col>
      <xdr:colOff>50800</xdr:colOff>
      <xdr:row>59</xdr:row>
      <xdr:rowOff>134423</xdr:rowOff>
    </xdr:to>
    <xdr:cxnSp macro="">
      <xdr:nvCxnSpPr>
        <xdr:cNvPr id="127" name="直線コネクタ 126"/>
        <xdr:cNvCxnSpPr/>
      </xdr:nvCxnSpPr>
      <xdr:spPr>
        <a:xfrm>
          <a:off x="2019300" y="10236162"/>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82169</xdr:rowOff>
    </xdr:from>
    <xdr:to>
      <xdr:col>10</xdr:col>
      <xdr:colOff>114300</xdr:colOff>
      <xdr:row>59</xdr:row>
      <xdr:rowOff>120612</xdr:rowOff>
    </xdr:to>
    <xdr:cxnSp macro="">
      <xdr:nvCxnSpPr>
        <xdr:cNvPr id="130" name="直線コネクタ 129"/>
        <xdr:cNvCxnSpPr/>
      </xdr:nvCxnSpPr>
      <xdr:spPr>
        <a:xfrm>
          <a:off x="1130300" y="10197719"/>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50914</xdr:rowOff>
    </xdr:from>
    <xdr:to>
      <xdr:col>24</xdr:col>
      <xdr:colOff>114300</xdr:colOff>
      <xdr:row>59</xdr:row>
      <xdr:rowOff>152514</xdr:rowOff>
    </xdr:to>
    <xdr:sp macro="" textlink="">
      <xdr:nvSpPr>
        <xdr:cNvPr id="140" name="楕円 139"/>
        <xdr:cNvSpPr/>
      </xdr:nvSpPr>
      <xdr:spPr>
        <a:xfrm>
          <a:off x="4584700" y="10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137291</xdr:rowOff>
    </xdr:from>
    <xdr:ext cx="534377" cy="259045"/>
    <xdr:sp macro="" textlink="">
      <xdr:nvSpPr>
        <xdr:cNvPr id="141" name="物件費該当値テキスト"/>
        <xdr:cNvSpPr txBox="1"/>
      </xdr:nvSpPr>
      <xdr:spPr>
        <a:xfrm>
          <a:off x="4686300" y="10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47599</xdr:rowOff>
    </xdr:from>
    <xdr:to>
      <xdr:col>20</xdr:col>
      <xdr:colOff>38100</xdr:colOff>
      <xdr:row>59</xdr:row>
      <xdr:rowOff>149199</xdr:rowOff>
    </xdr:to>
    <xdr:sp macro="" textlink="">
      <xdr:nvSpPr>
        <xdr:cNvPr id="142" name="楕円 141"/>
        <xdr:cNvSpPr/>
      </xdr:nvSpPr>
      <xdr:spPr>
        <a:xfrm>
          <a:off x="3746500" y="101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140326</xdr:rowOff>
    </xdr:from>
    <xdr:ext cx="534377" cy="259045"/>
    <xdr:sp macro="" textlink="">
      <xdr:nvSpPr>
        <xdr:cNvPr id="143" name="テキスト ボックス 142"/>
        <xdr:cNvSpPr txBox="1"/>
      </xdr:nvSpPr>
      <xdr:spPr>
        <a:xfrm>
          <a:off x="3530111" y="102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83623</xdr:rowOff>
    </xdr:from>
    <xdr:to>
      <xdr:col>15</xdr:col>
      <xdr:colOff>101600</xdr:colOff>
      <xdr:row>60</xdr:row>
      <xdr:rowOff>13773</xdr:rowOff>
    </xdr:to>
    <xdr:sp macro="" textlink="">
      <xdr:nvSpPr>
        <xdr:cNvPr id="144" name="楕円 143"/>
        <xdr:cNvSpPr/>
      </xdr:nvSpPr>
      <xdr:spPr>
        <a:xfrm>
          <a:off x="2857500" y="101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4900</xdr:rowOff>
    </xdr:from>
    <xdr:ext cx="534377" cy="259045"/>
    <xdr:sp macro="" textlink="">
      <xdr:nvSpPr>
        <xdr:cNvPr id="145" name="テキスト ボックス 144"/>
        <xdr:cNvSpPr txBox="1"/>
      </xdr:nvSpPr>
      <xdr:spPr>
        <a:xfrm>
          <a:off x="2641111" y="102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69812</xdr:rowOff>
    </xdr:from>
    <xdr:to>
      <xdr:col>10</xdr:col>
      <xdr:colOff>165100</xdr:colOff>
      <xdr:row>59</xdr:row>
      <xdr:rowOff>171412</xdr:rowOff>
    </xdr:to>
    <xdr:sp macro="" textlink="">
      <xdr:nvSpPr>
        <xdr:cNvPr id="146" name="楕円 145"/>
        <xdr:cNvSpPr/>
      </xdr:nvSpPr>
      <xdr:spPr>
        <a:xfrm>
          <a:off x="1968500" y="101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162539</xdr:rowOff>
    </xdr:from>
    <xdr:ext cx="534377" cy="259045"/>
    <xdr:sp macro="" textlink="">
      <xdr:nvSpPr>
        <xdr:cNvPr id="147" name="テキスト ボックス 146"/>
        <xdr:cNvSpPr txBox="1"/>
      </xdr:nvSpPr>
      <xdr:spPr>
        <a:xfrm>
          <a:off x="1752111" y="102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31369</xdr:rowOff>
    </xdr:from>
    <xdr:to>
      <xdr:col>6</xdr:col>
      <xdr:colOff>38100</xdr:colOff>
      <xdr:row>59</xdr:row>
      <xdr:rowOff>132969</xdr:rowOff>
    </xdr:to>
    <xdr:sp macro="" textlink="">
      <xdr:nvSpPr>
        <xdr:cNvPr id="148" name="楕円 147"/>
        <xdr:cNvSpPr/>
      </xdr:nvSpPr>
      <xdr:spPr>
        <a:xfrm>
          <a:off x="1079500" y="101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124096</xdr:rowOff>
    </xdr:from>
    <xdr:ext cx="534377" cy="259045"/>
    <xdr:sp macro="" textlink="">
      <xdr:nvSpPr>
        <xdr:cNvPr id="149" name="テキスト ボックス 148"/>
        <xdr:cNvSpPr txBox="1"/>
      </xdr:nvSpPr>
      <xdr:spPr>
        <a:xfrm>
          <a:off x="863111" y="102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136108</xdr:rowOff>
    </xdr:from>
    <xdr:to>
      <xdr:col>24</xdr:col>
      <xdr:colOff>63500</xdr:colOff>
      <xdr:row>78</xdr:row>
      <xdr:rowOff>140244</xdr:rowOff>
    </xdr:to>
    <xdr:cxnSp macro="">
      <xdr:nvCxnSpPr>
        <xdr:cNvPr id="180" name="直線コネクタ 179"/>
        <xdr:cNvCxnSpPr/>
      </xdr:nvCxnSpPr>
      <xdr:spPr>
        <a:xfrm flipV="1">
          <a:off x="3797300" y="13509208"/>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140244</xdr:rowOff>
    </xdr:from>
    <xdr:to>
      <xdr:col>19</xdr:col>
      <xdr:colOff>177800</xdr:colOff>
      <xdr:row>78</xdr:row>
      <xdr:rowOff>143836</xdr:rowOff>
    </xdr:to>
    <xdr:cxnSp macro="">
      <xdr:nvCxnSpPr>
        <xdr:cNvPr id="183" name="直線コネクタ 182"/>
        <xdr:cNvCxnSpPr/>
      </xdr:nvCxnSpPr>
      <xdr:spPr>
        <a:xfrm flipV="1">
          <a:off x="2908300" y="135133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140571</xdr:rowOff>
    </xdr:from>
    <xdr:to>
      <xdr:col>15</xdr:col>
      <xdr:colOff>50800</xdr:colOff>
      <xdr:row>78</xdr:row>
      <xdr:rowOff>143836</xdr:rowOff>
    </xdr:to>
    <xdr:cxnSp macro="">
      <xdr:nvCxnSpPr>
        <xdr:cNvPr id="186" name="直線コネクタ 185"/>
        <xdr:cNvCxnSpPr/>
      </xdr:nvCxnSpPr>
      <xdr:spPr>
        <a:xfrm>
          <a:off x="2019300" y="1351367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140571</xdr:rowOff>
    </xdr:from>
    <xdr:to>
      <xdr:col>10</xdr:col>
      <xdr:colOff>114300</xdr:colOff>
      <xdr:row>78</xdr:row>
      <xdr:rowOff>143292</xdr:rowOff>
    </xdr:to>
    <xdr:cxnSp macro="">
      <xdr:nvCxnSpPr>
        <xdr:cNvPr id="189" name="直線コネクタ 188"/>
        <xdr:cNvCxnSpPr/>
      </xdr:nvCxnSpPr>
      <xdr:spPr>
        <a:xfrm flipV="1">
          <a:off x="1130300" y="13513671"/>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85308</xdr:rowOff>
    </xdr:from>
    <xdr:to>
      <xdr:col>24</xdr:col>
      <xdr:colOff>114300</xdr:colOff>
      <xdr:row>79</xdr:row>
      <xdr:rowOff>15458</xdr:rowOff>
    </xdr:to>
    <xdr:sp macro="" textlink="">
      <xdr:nvSpPr>
        <xdr:cNvPr id="199" name="楕円 198"/>
        <xdr:cNvSpPr/>
      </xdr:nvSpPr>
      <xdr:spPr>
        <a:xfrm>
          <a:off x="4584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235</xdr:rowOff>
    </xdr:from>
    <xdr:ext cx="469744" cy="259045"/>
    <xdr:sp macro="" textlink="">
      <xdr:nvSpPr>
        <xdr:cNvPr id="200" name="維持補修費該当値テキスト"/>
        <xdr:cNvSpPr txBox="1"/>
      </xdr:nvSpPr>
      <xdr:spPr>
        <a:xfrm>
          <a:off x="4686300" y="133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89444</xdr:rowOff>
    </xdr:from>
    <xdr:to>
      <xdr:col>20</xdr:col>
      <xdr:colOff>38100</xdr:colOff>
      <xdr:row>79</xdr:row>
      <xdr:rowOff>19594</xdr:rowOff>
    </xdr:to>
    <xdr:sp macro="" textlink="">
      <xdr:nvSpPr>
        <xdr:cNvPr id="201" name="楕円 200"/>
        <xdr:cNvSpPr/>
      </xdr:nvSpPr>
      <xdr:spPr>
        <a:xfrm>
          <a:off x="3746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10721</xdr:rowOff>
    </xdr:from>
    <xdr:ext cx="469744" cy="259045"/>
    <xdr:sp macro="" textlink="">
      <xdr:nvSpPr>
        <xdr:cNvPr id="202" name="テキスト ボックス 201"/>
        <xdr:cNvSpPr txBox="1"/>
      </xdr:nvSpPr>
      <xdr:spPr>
        <a:xfrm>
          <a:off x="3562428"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93036</xdr:rowOff>
    </xdr:from>
    <xdr:to>
      <xdr:col>15</xdr:col>
      <xdr:colOff>101600</xdr:colOff>
      <xdr:row>79</xdr:row>
      <xdr:rowOff>23186</xdr:rowOff>
    </xdr:to>
    <xdr:sp macro="" textlink="">
      <xdr:nvSpPr>
        <xdr:cNvPr id="203" name="楕円 202"/>
        <xdr:cNvSpPr/>
      </xdr:nvSpPr>
      <xdr:spPr>
        <a:xfrm>
          <a:off x="2857500" y="134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14313</xdr:rowOff>
    </xdr:from>
    <xdr:ext cx="469744" cy="259045"/>
    <xdr:sp macro="" textlink="">
      <xdr:nvSpPr>
        <xdr:cNvPr id="204" name="テキスト ボックス 203"/>
        <xdr:cNvSpPr txBox="1"/>
      </xdr:nvSpPr>
      <xdr:spPr>
        <a:xfrm>
          <a:off x="2673428" y="135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89771</xdr:rowOff>
    </xdr:from>
    <xdr:to>
      <xdr:col>10</xdr:col>
      <xdr:colOff>165100</xdr:colOff>
      <xdr:row>79</xdr:row>
      <xdr:rowOff>19921</xdr:rowOff>
    </xdr:to>
    <xdr:sp macro="" textlink="">
      <xdr:nvSpPr>
        <xdr:cNvPr id="205" name="楕円 204"/>
        <xdr:cNvSpPr/>
      </xdr:nvSpPr>
      <xdr:spPr>
        <a:xfrm>
          <a:off x="1968500" y="134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11048</xdr:rowOff>
    </xdr:from>
    <xdr:ext cx="469744" cy="259045"/>
    <xdr:sp macro="" textlink="">
      <xdr:nvSpPr>
        <xdr:cNvPr id="206" name="テキスト ボックス 205"/>
        <xdr:cNvSpPr txBox="1"/>
      </xdr:nvSpPr>
      <xdr:spPr>
        <a:xfrm>
          <a:off x="1784428" y="135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92492</xdr:rowOff>
    </xdr:from>
    <xdr:to>
      <xdr:col>6</xdr:col>
      <xdr:colOff>38100</xdr:colOff>
      <xdr:row>79</xdr:row>
      <xdr:rowOff>22642</xdr:rowOff>
    </xdr:to>
    <xdr:sp macro="" textlink="">
      <xdr:nvSpPr>
        <xdr:cNvPr id="207" name="楕円 206"/>
        <xdr:cNvSpPr/>
      </xdr:nvSpPr>
      <xdr:spPr>
        <a:xfrm>
          <a:off x="1079500" y="13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13769</xdr:rowOff>
    </xdr:from>
    <xdr:ext cx="469744" cy="259045"/>
    <xdr:sp macro="" textlink="">
      <xdr:nvSpPr>
        <xdr:cNvPr id="208" name="テキスト ボックス 207"/>
        <xdr:cNvSpPr txBox="1"/>
      </xdr:nvSpPr>
      <xdr:spPr>
        <a:xfrm>
          <a:off x="895428" y="135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50648</xdr:rowOff>
    </xdr:from>
    <xdr:to>
      <xdr:col>24</xdr:col>
      <xdr:colOff>63500</xdr:colOff>
      <xdr:row>96</xdr:row>
      <xdr:rowOff>135801</xdr:rowOff>
    </xdr:to>
    <xdr:cxnSp macro="">
      <xdr:nvCxnSpPr>
        <xdr:cNvPr id="238" name="直線コネクタ 237"/>
        <xdr:cNvCxnSpPr/>
      </xdr:nvCxnSpPr>
      <xdr:spPr>
        <a:xfrm flipV="1">
          <a:off x="3797300" y="16509848"/>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135801</xdr:rowOff>
    </xdr:from>
    <xdr:to>
      <xdr:col>19</xdr:col>
      <xdr:colOff>177800</xdr:colOff>
      <xdr:row>96</xdr:row>
      <xdr:rowOff>155372</xdr:rowOff>
    </xdr:to>
    <xdr:cxnSp macro="">
      <xdr:nvCxnSpPr>
        <xdr:cNvPr id="241" name="直線コネクタ 240"/>
        <xdr:cNvCxnSpPr/>
      </xdr:nvCxnSpPr>
      <xdr:spPr>
        <a:xfrm flipV="1">
          <a:off x="2908300" y="16595001"/>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155372</xdr:rowOff>
    </xdr:from>
    <xdr:to>
      <xdr:col>15</xdr:col>
      <xdr:colOff>50800</xdr:colOff>
      <xdr:row>97</xdr:row>
      <xdr:rowOff>40145</xdr:rowOff>
    </xdr:to>
    <xdr:cxnSp macro="">
      <xdr:nvCxnSpPr>
        <xdr:cNvPr id="244" name="直線コネクタ 243"/>
        <xdr:cNvCxnSpPr/>
      </xdr:nvCxnSpPr>
      <xdr:spPr>
        <a:xfrm flipV="1">
          <a:off x="2019300" y="16614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40145</xdr:rowOff>
    </xdr:from>
    <xdr:to>
      <xdr:col>10</xdr:col>
      <xdr:colOff>114300</xdr:colOff>
      <xdr:row>97</xdr:row>
      <xdr:rowOff>93993</xdr:rowOff>
    </xdr:to>
    <xdr:cxnSp macro="">
      <xdr:nvCxnSpPr>
        <xdr:cNvPr id="247" name="直線コネクタ 246"/>
        <xdr:cNvCxnSpPr/>
      </xdr:nvCxnSpPr>
      <xdr:spPr>
        <a:xfrm flipV="1">
          <a:off x="1130300" y="16670795"/>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171298</xdr:rowOff>
    </xdr:from>
    <xdr:to>
      <xdr:col>24</xdr:col>
      <xdr:colOff>114300</xdr:colOff>
      <xdr:row>96</xdr:row>
      <xdr:rowOff>101448</xdr:rowOff>
    </xdr:to>
    <xdr:sp macro="" textlink="">
      <xdr:nvSpPr>
        <xdr:cNvPr id="257" name="楕円 256"/>
        <xdr:cNvSpPr/>
      </xdr:nvSpPr>
      <xdr:spPr>
        <a:xfrm>
          <a:off x="4584700" y="164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149725</xdr:rowOff>
    </xdr:from>
    <xdr:ext cx="599010" cy="259045"/>
    <xdr:sp macro="" textlink="">
      <xdr:nvSpPr>
        <xdr:cNvPr id="258" name="扶助費該当値テキスト"/>
        <xdr:cNvSpPr txBox="1"/>
      </xdr:nvSpPr>
      <xdr:spPr>
        <a:xfrm>
          <a:off x="4686300" y="1643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85001</xdr:rowOff>
    </xdr:from>
    <xdr:to>
      <xdr:col>20</xdr:col>
      <xdr:colOff>38100</xdr:colOff>
      <xdr:row>97</xdr:row>
      <xdr:rowOff>15151</xdr:rowOff>
    </xdr:to>
    <xdr:sp macro="" textlink="">
      <xdr:nvSpPr>
        <xdr:cNvPr id="259" name="楕円 258"/>
        <xdr:cNvSpPr/>
      </xdr:nvSpPr>
      <xdr:spPr>
        <a:xfrm>
          <a:off x="3746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6278</xdr:rowOff>
    </xdr:from>
    <xdr:ext cx="534377" cy="259045"/>
    <xdr:sp macro="" textlink="">
      <xdr:nvSpPr>
        <xdr:cNvPr id="260" name="テキスト ボックス 259"/>
        <xdr:cNvSpPr txBox="1"/>
      </xdr:nvSpPr>
      <xdr:spPr>
        <a:xfrm>
          <a:off x="3530111" y="166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104572</xdr:rowOff>
    </xdr:from>
    <xdr:to>
      <xdr:col>15</xdr:col>
      <xdr:colOff>101600</xdr:colOff>
      <xdr:row>97</xdr:row>
      <xdr:rowOff>34722</xdr:rowOff>
    </xdr:to>
    <xdr:sp macro="" textlink="">
      <xdr:nvSpPr>
        <xdr:cNvPr id="261" name="楕円 260"/>
        <xdr:cNvSpPr/>
      </xdr:nvSpPr>
      <xdr:spPr>
        <a:xfrm>
          <a:off x="2857500" y="16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25849</xdr:rowOff>
    </xdr:from>
    <xdr:ext cx="534377" cy="259045"/>
    <xdr:sp macro="" textlink="">
      <xdr:nvSpPr>
        <xdr:cNvPr id="262" name="テキスト ボックス 261"/>
        <xdr:cNvSpPr txBox="1"/>
      </xdr:nvSpPr>
      <xdr:spPr>
        <a:xfrm>
          <a:off x="2641111" y="166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160795</xdr:rowOff>
    </xdr:from>
    <xdr:to>
      <xdr:col>10</xdr:col>
      <xdr:colOff>165100</xdr:colOff>
      <xdr:row>97</xdr:row>
      <xdr:rowOff>90945</xdr:rowOff>
    </xdr:to>
    <xdr:sp macro="" textlink="">
      <xdr:nvSpPr>
        <xdr:cNvPr id="263" name="楕円 262"/>
        <xdr:cNvSpPr/>
      </xdr:nvSpPr>
      <xdr:spPr>
        <a:xfrm>
          <a:off x="1968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82072</xdr:rowOff>
    </xdr:from>
    <xdr:ext cx="534377" cy="259045"/>
    <xdr:sp macro="" textlink="">
      <xdr:nvSpPr>
        <xdr:cNvPr id="264" name="テキスト ボックス 263"/>
        <xdr:cNvSpPr txBox="1"/>
      </xdr:nvSpPr>
      <xdr:spPr>
        <a:xfrm>
          <a:off x="1752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43193</xdr:rowOff>
    </xdr:from>
    <xdr:to>
      <xdr:col>6</xdr:col>
      <xdr:colOff>38100</xdr:colOff>
      <xdr:row>97</xdr:row>
      <xdr:rowOff>144793</xdr:rowOff>
    </xdr:to>
    <xdr:sp macro="" textlink="">
      <xdr:nvSpPr>
        <xdr:cNvPr id="265" name="楕円 264"/>
        <xdr:cNvSpPr/>
      </xdr:nvSpPr>
      <xdr:spPr>
        <a:xfrm>
          <a:off x="1079500" y="166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135920</xdr:rowOff>
    </xdr:from>
    <xdr:ext cx="534377" cy="259045"/>
    <xdr:sp macro="" textlink="">
      <xdr:nvSpPr>
        <xdr:cNvPr id="266" name="テキスト ボックス 265"/>
        <xdr:cNvSpPr txBox="1"/>
      </xdr:nvSpPr>
      <xdr:spPr>
        <a:xfrm>
          <a:off x="863111" y="167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134936</xdr:rowOff>
    </xdr:from>
    <xdr:to>
      <xdr:col>55</xdr:col>
      <xdr:colOff>0</xdr:colOff>
      <xdr:row>37</xdr:row>
      <xdr:rowOff>143079</xdr:rowOff>
    </xdr:to>
    <xdr:cxnSp macro="">
      <xdr:nvCxnSpPr>
        <xdr:cNvPr id="293" name="直線コネクタ 292"/>
        <xdr:cNvCxnSpPr/>
      </xdr:nvCxnSpPr>
      <xdr:spPr>
        <a:xfrm>
          <a:off x="9639300" y="6478586"/>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134936</xdr:rowOff>
    </xdr:from>
    <xdr:to>
      <xdr:col>50</xdr:col>
      <xdr:colOff>114300</xdr:colOff>
      <xdr:row>37</xdr:row>
      <xdr:rowOff>142704</xdr:rowOff>
    </xdr:to>
    <xdr:cxnSp macro="">
      <xdr:nvCxnSpPr>
        <xdr:cNvPr id="296" name="直線コネクタ 295"/>
        <xdr:cNvCxnSpPr/>
      </xdr:nvCxnSpPr>
      <xdr:spPr>
        <a:xfrm flipV="1">
          <a:off x="8750300" y="6478586"/>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142704</xdr:rowOff>
    </xdr:from>
    <xdr:to>
      <xdr:col>45</xdr:col>
      <xdr:colOff>177800</xdr:colOff>
      <xdr:row>37</xdr:row>
      <xdr:rowOff>147980</xdr:rowOff>
    </xdr:to>
    <xdr:cxnSp macro="">
      <xdr:nvCxnSpPr>
        <xdr:cNvPr id="299" name="直線コネクタ 298"/>
        <xdr:cNvCxnSpPr/>
      </xdr:nvCxnSpPr>
      <xdr:spPr>
        <a:xfrm flipV="1">
          <a:off x="7861300" y="6486354"/>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144062</xdr:rowOff>
    </xdr:from>
    <xdr:to>
      <xdr:col>41</xdr:col>
      <xdr:colOff>50800</xdr:colOff>
      <xdr:row>37</xdr:row>
      <xdr:rowOff>147980</xdr:rowOff>
    </xdr:to>
    <xdr:cxnSp macro="">
      <xdr:nvCxnSpPr>
        <xdr:cNvPr id="302" name="直線コネクタ 301"/>
        <xdr:cNvCxnSpPr/>
      </xdr:nvCxnSpPr>
      <xdr:spPr>
        <a:xfrm>
          <a:off x="6972300" y="648771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92279</xdr:rowOff>
    </xdr:from>
    <xdr:to>
      <xdr:col>55</xdr:col>
      <xdr:colOff>50800</xdr:colOff>
      <xdr:row>38</xdr:row>
      <xdr:rowOff>22429</xdr:rowOff>
    </xdr:to>
    <xdr:sp macro="" textlink="">
      <xdr:nvSpPr>
        <xdr:cNvPr id="312" name="楕円 311"/>
        <xdr:cNvSpPr/>
      </xdr:nvSpPr>
      <xdr:spPr>
        <a:xfrm>
          <a:off x="10426700" y="6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84136</xdr:rowOff>
    </xdr:from>
    <xdr:to>
      <xdr:col>50</xdr:col>
      <xdr:colOff>165100</xdr:colOff>
      <xdr:row>38</xdr:row>
      <xdr:rowOff>14286</xdr:rowOff>
    </xdr:to>
    <xdr:sp macro="" textlink="">
      <xdr:nvSpPr>
        <xdr:cNvPr id="314" name="楕円 313"/>
        <xdr:cNvSpPr/>
      </xdr:nvSpPr>
      <xdr:spPr>
        <a:xfrm>
          <a:off x="9588500" y="64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30813</xdr:rowOff>
    </xdr:from>
    <xdr:ext cx="534377" cy="259045"/>
    <xdr:sp macro="" textlink="">
      <xdr:nvSpPr>
        <xdr:cNvPr id="315" name="テキスト ボックス 314"/>
        <xdr:cNvSpPr txBox="1"/>
      </xdr:nvSpPr>
      <xdr:spPr>
        <a:xfrm>
          <a:off x="9372111" y="62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91904</xdr:rowOff>
    </xdr:from>
    <xdr:to>
      <xdr:col>46</xdr:col>
      <xdr:colOff>38100</xdr:colOff>
      <xdr:row>38</xdr:row>
      <xdr:rowOff>22054</xdr:rowOff>
    </xdr:to>
    <xdr:sp macro="" textlink="">
      <xdr:nvSpPr>
        <xdr:cNvPr id="316" name="楕円 315"/>
        <xdr:cNvSpPr/>
      </xdr:nvSpPr>
      <xdr:spPr>
        <a:xfrm>
          <a:off x="8699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38581</xdr:rowOff>
    </xdr:from>
    <xdr:ext cx="534377" cy="259045"/>
    <xdr:sp macro="" textlink="">
      <xdr:nvSpPr>
        <xdr:cNvPr id="317" name="テキスト ボックス 316"/>
        <xdr:cNvSpPr txBox="1"/>
      </xdr:nvSpPr>
      <xdr:spPr>
        <a:xfrm>
          <a:off x="8483111" y="621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97180</xdr:rowOff>
    </xdr:from>
    <xdr:to>
      <xdr:col>41</xdr:col>
      <xdr:colOff>101600</xdr:colOff>
      <xdr:row>38</xdr:row>
      <xdr:rowOff>27330</xdr:rowOff>
    </xdr:to>
    <xdr:sp macro="" textlink="">
      <xdr:nvSpPr>
        <xdr:cNvPr id="318" name="楕円 317"/>
        <xdr:cNvSpPr/>
      </xdr:nvSpPr>
      <xdr:spPr>
        <a:xfrm>
          <a:off x="7810500" y="64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43857</xdr:rowOff>
    </xdr:from>
    <xdr:ext cx="534377" cy="259045"/>
    <xdr:sp macro="" textlink="">
      <xdr:nvSpPr>
        <xdr:cNvPr id="319" name="テキスト ボックス 318"/>
        <xdr:cNvSpPr txBox="1"/>
      </xdr:nvSpPr>
      <xdr:spPr>
        <a:xfrm>
          <a:off x="7594111" y="62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93262</xdr:rowOff>
    </xdr:from>
    <xdr:to>
      <xdr:col>36</xdr:col>
      <xdr:colOff>165100</xdr:colOff>
      <xdr:row>38</xdr:row>
      <xdr:rowOff>23412</xdr:rowOff>
    </xdr:to>
    <xdr:sp macro="" textlink="">
      <xdr:nvSpPr>
        <xdr:cNvPr id="320" name="楕円 319"/>
        <xdr:cNvSpPr/>
      </xdr:nvSpPr>
      <xdr:spPr>
        <a:xfrm>
          <a:off x="6921500" y="6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39939</xdr:rowOff>
    </xdr:from>
    <xdr:ext cx="534377" cy="259045"/>
    <xdr:sp macro="" textlink="">
      <xdr:nvSpPr>
        <xdr:cNvPr id="321" name="テキスト ボックス 320"/>
        <xdr:cNvSpPr txBox="1"/>
      </xdr:nvSpPr>
      <xdr:spPr>
        <a:xfrm>
          <a:off x="6705111" y="62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1190</xdr:rowOff>
    </xdr:from>
    <xdr:to>
      <xdr:col>55</xdr:col>
      <xdr:colOff>0</xdr:colOff>
      <xdr:row>58</xdr:row>
      <xdr:rowOff>106238</xdr:rowOff>
    </xdr:to>
    <xdr:cxnSp macro="">
      <xdr:nvCxnSpPr>
        <xdr:cNvPr id="352" name="直線コネクタ 351"/>
        <xdr:cNvCxnSpPr/>
      </xdr:nvCxnSpPr>
      <xdr:spPr>
        <a:xfrm>
          <a:off x="9639300" y="9602390"/>
          <a:ext cx="838200" cy="4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1190</xdr:rowOff>
    </xdr:from>
    <xdr:to>
      <xdr:col>50</xdr:col>
      <xdr:colOff>114300</xdr:colOff>
      <xdr:row>57</xdr:row>
      <xdr:rowOff>71098</xdr:rowOff>
    </xdr:to>
    <xdr:cxnSp macro="">
      <xdr:nvCxnSpPr>
        <xdr:cNvPr id="355" name="直線コネクタ 354"/>
        <xdr:cNvCxnSpPr/>
      </xdr:nvCxnSpPr>
      <xdr:spPr>
        <a:xfrm flipV="1">
          <a:off x="8750300" y="9602390"/>
          <a:ext cx="889000" cy="2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71098</xdr:rowOff>
    </xdr:from>
    <xdr:to>
      <xdr:col>45</xdr:col>
      <xdr:colOff>177800</xdr:colOff>
      <xdr:row>57</xdr:row>
      <xdr:rowOff>85958</xdr:rowOff>
    </xdr:to>
    <xdr:cxnSp macro="">
      <xdr:nvCxnSpPr>
        <xdr:cNvPr id="358" name="直線コネクタ 357"/>
        <xdr:cNvCxnSpPr/>
      </xdr:nvCxnSpPr>
      <xdr:spPr>
        <a:xfrm flipV="1">
          <a:off x="7861300" y="9843748"/>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85958</xdr:rowOff>
    </xdr:from>
    <xdr:to>
      <xdr:col>41</xdr:col>
      <xdr:colOff>50800</xdr:colOff>
      <xdr:row>57</xdr:row>
      <xdr:rowOff>123589</xdr:rowOff>
    </xdr:to>
    <xdr:cxnSp macro="">
      <xdr:nvCxnSpPr>
        <xdr:cNvPr id="361" name="直線コネクタ 360"/>
        <xdr:cNvCxnSpPr/>
      </xdr:nvCxnSpPr>
      <xdr:spPr>
        <a:xfrm flipV="1">
          <a:off x="6972300" y="9858608"/>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55438</xdr:rowOff>
    </xdr:from>
    <xdr:to>
      <xdr:col>55</xdr:col>
      <xdr:colOff>50800</xdr:colOff>
      <xdr:row>58</xdr:row>
      <xdr:rowOff>157038</xdr:rowOff>
    </xdr:to>
    <xdr:sp macro="" textlink="">
      <xdr:nvSpPr>
        <xdr:cNvPr id="371" name="楕円 370"/>
        <xdr:cNvSpPr/>
      </xdr:nvSpPr>
      <xdr:spPr>
        <a:xfrm>
          <a:off x="10426700" y="99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141815</xdr:rowOff>
    </xdr:from>
    <xdr:ext cx="534377" cy="259045"/>
    <xdr:sp macro="" textlink="">
      <xdr:nvSpPr>
        <xdr:cNvPr id="372" name="普通建設事業費該当値テキスト"/>
        <xdr:cNvSpPr txBox="1"/>
      </xdr:nvSpPr>
      <xdr:spPr>
        <a:xfrm>
          <a:off x="10528300" y="99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121840</xdr:rowOff>
    </xdr:from>
    <xdr:to>
      <xdr:col>50</xdr:col>
      <xdr:colOff>165100</xdr:colOff>
      <xdr:row>56</xdr:row>
      <xdr:rowOff>51990</xdr:rowOff>
    </xdr:to>
    <xdr:sp macro="" textlink="">
      <xdr:nvSpPr>
        <xdr:cNvPr id="373" name="楕円 372"/>
        <xdr:cNvSpPr/>
      </xdr:nvSpPr>
      <xdr:spPr>
        <a:xfrm>
          <a:off x="9588500" y="95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68517</xdr:rowOff>
    </xdr:from>
    <xdr:ext cx="534377" cy="259045"/>
    <xdr:sp macro="" textlink="">
      <xdr:nvSpPr>
        <xdr:cNvPr id="374" name="テキスト ボックス 373"/>
        <xdr:cNvSpPr txBox="1"/>
      </xdr:nvSpPr>
      <xdr:spPr>
        <a:xfrm>
          <a:off x="9372111" y="93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20298</xdr:rowOff>
    </xdr:from>
    <xdr:to>
      <xdr:col>46</xdr:col>
      <xdr:colOff>38100</xdr:colOff>
      <xdr:row>57</xdr:row>
      <xdr:rowOff>121898</xdr:rowOff>
    </xdr:to>
    <xdr:sp macro="" textlink="">
      <xdr:nvSpPr>
        <xdr:cNvPr id="375" name="楕円 374"/>
        <xdr:cNvSpPr/>
      </xdr:nvSpPr>
      <xdr:spPr>
        <a:xfrm>
          <a:off x="8699500" y="97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113025</xdr:rowOff>
    </xdr:from>
    <xdr:ext cx="534377" cy="259045"/>
    <xdr:sp macro="" textlink="">
      <xdr:nvSpPr>
        <xdr:cNvPr id="376" name="テキスト ボックス 375"/>
        <xdr:cNvSpPr txBox="1"/>
      </xdr:nvSpPr>
      <xdr:spPr>
        <a:xfrm>
          <a:off x="8483111" y="988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35158</xdr:rowOff>
    </xdr:from>
    <xdr:to>
      <xdr:col>41</xdr:col>
      <xdr:colOff>101600</xdr:colOff>
      <xdr:row>57</xdr:row>
      <xdr:rowOff>136758</xdr:rowOff>
    </xdr:to>
    <xdr:sp macro="" textlink="">
      <xdr:nvSpPr>
        <xdr:cNvPr id="377" name="楕円 376"/>
        <xdr:cNvSpPr/>
      </xdr:nvSpPr>
      <xdr:spPr>
        <a:xfrm>
          <a:off x="7810500" y="9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127885</xdr:rowOff>
    </xdr:from>
    <xdr:ext cx="534377" cy="259045"/>
    <xdr:sp macro="" textlink="">
      <xdr:nvSpPr>
        <xdr:cNvPr id="378" name="テキスト ボックス 377"/>
        <xdr:cNvSpPr txBox="1"/>
      </xdr:nvSpPr>
      <xdr:spPr>
        <a:xfrm>
          <a:off x="7594111" y="99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72789</xdr:rowOff>
    </xdr:from>
    <xdr:to>
      <xdr:col>36</xdr:col>
      <xdr:colOff>165100</xdr:colOff>
      <xdr:row>58</xdr:row>
      <xdr:rowOff>2939</xdr:rowOff>
    </xdr:to>
    <xdr:sp macro="" textlink="">
      <xdr:nvSpPr>
        <xdr:cNvPr id="379" name="楕円 378"/>
        <xdr:cNvSpPr/>
      </xdr:nvSpPr>
      <xdr:spPr>
        <a:xfrm>
          <a:off x="6921500" y="98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165516</xdr:rowOff>
    </xdr:from>
    <xdr:ext cx="534377" cy="259045"/>
    <xdr:sp macro="" textlink="">
      <xdr:nvSpPr>
        <xdr:cNvPr id="380" name="テキスト ボックス 379"/>
        <xdr:cNvSpPr txBox="1"/>
      </xdr:nvSpPr>
      <xdr:spPr>
        <a:xfrm>
          <a:off x="6705111" y="99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110440</xdr:rowOff>
    </xdr:from>
    <xdr:to>
      <xdr:col>55</xdr:col>
      <xdr:colOff>0</xdr:colOff>
      <xdr:row>78</xdr:row>
      <xdr:rowOff>119431</xdr:rowOff>
    </xdr:to>
    <xdr:cxnSp macro="">
      <xdr:nvCxnSpPr>
        <xdr:cNvPr id="409" name="直線コネクタ 408"/>
        <xdr:cNvCxnSpPr/>
      </xdr:nvCxnSpPr>
      <xdr:spPr>
        <a:xfrm flipV="1">
          <a:off x="9639300" y="13483540"/>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119431</xdr:rowOff>
    </xdr:from>
    <xdr:to>
      <xdr:col>50</xdr:col>
      <xdr:colOff>114300</xdr:colOff>
      <xdr:row>78</xdr:row>
      <xdr:rowOff>126042</xdr:rowOff>
    </xdr:to>
    <xdr:cxnSp macro="">
      <xdr:nvCxnSpPr>
        <xdr:cNvPr id="412" name="直線コネクタ 411"/>
        <xdr:cNvCxnSpPr/>
      </xdr:nvCxnSpPr>
      <xdr:spPr>
        <a:xfrm flipV="1">
          <a:off x="8750300" y="13492531"/>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143490</xdr:rowOff>
    </xdr:from>
    <xdr:to>
      <xdr:col>45</xdr:col>
      <xdr:colOff>177800</xdr:colOff>
      <xdr:row>78</xdr:row>
      <xdr:rowOff>126042</xdr:rowOff>
    </xdr:to>
    <xdr:cxnSp macro="">
      <xdr:nvCxnSpPr>
        <xdr:cNvPr id="415" name="直線コネクタ 414"/>
        <xdr:cNvCxnSpPr/>
      </xdr:nvCxnSpPr>
      <xdr:spPr>
        <a:xfrm>
          <a:off x="7861300" y="13345140"/>
          <a:ext cx="889000" cy="15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121546</xdr:rowOff>
    </xdr:from>
    <xdr:to>
      <xdr:col>41</xdr:col>
      <xdr:colOff>50800</xdr:colOff>
      <xdr:row>77</xdr:row>
      <xdr:rowOff>143490</xdr:rowOff>
    </xdr:to>
    <xdr:cxnSp macro="">
      <xdr:nvCxnSpPr>
        <xdr:cNvPr id="418" name="直線コネクタ 417"/>
        <xdr:cNvCxnSpPr/>
      </xdr:nvCxnSpPr>
      <xdr:spPr>
        <a:xfrm>
          <a:off x="6972300" y="13323196"/>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59640</xdr:rowOff>
    </xdr:from>
    <xdr:to>
      <xdr:col>55</xdr:col>
      <xdr:colOff>50800</xdr:colOff>
      <xdr:row>78</xdr:row>
      <xdr:rowOff>161240</xdr:rowOff>
    </xdr:to>
    <xdr:sp macro="" textlink="">
      <xdr:nvSpPr>
        <xdr:cNvPr id="428" name="楕円 427"/>
        <xdr:cNvSpPr/>
      </xdr:nvSpPr>
      <xdr:spPr>
        <a:xfrm>
          <a:off x="10426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146017</xdr:rowOff>
    </xdr:from>
    <xdr:ext cx="469744" cy="259045"/>
    <xdr:sp macro="" textlink="">
      <xdr:nvSpPr>
        <xdr:cNvPr id="429" name="普通建設事業費 （ うち新規整備　）該当値テキスト"/>
        <xdr:cNvSpPr txBox="1"/>
      </xdr:nvSpPr>
      <xdr:spPr>
        <a:xfrm>
          <a:off x="10528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68631</xdr:rowOff>
    </xdr:from>
    <xdr:to>
      <xdr:col>50</xdr:col>
      <xdr:colOff>165100</xdr:colOff>
      <xdr:row>78</xdr:row>
      <xdr:rowOff>170231</xdr:rowOff>
    </xdr:to>
    <xdr:sp macro="" textlink="">
      <xdr:nvSpPr>
        <xdr:cNvPr id="430" name="楕円 429"/>
        <xdr:cNvSpPr/>
      </xdr:nvSpPr>
      <xdr:spPr>
        <a:xfrm>
          <a:off x="9588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161358</xdr:rowOff>
    </xdr:from>
    <xdr:ext cx="469744" cy="259045"/>
    <xdr:sp macro="" textlink="">
      <xdr:nvSpPr>
        <xdr:cNvPr id="431" name="テキスト ボックス 430"/>
        <xdr:cNvSpPr txBox="1"/>
      </xdr:nvSpPr>
      <xdr:spPr>
        <a:xfrm>
          <a:off x="9404428" y="135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75242</xdr:rowOff>
    </xdr:from>
    <xdr:to>
      <xdr:col>46</xdr:col>
      <xdr:colOff>38100</xdr:colOff>
      <xdr:row>79</xdr:row>
      <xdr:rowOff>5392</xdr:rowOff>
    </xdr:to>
    <xdr:sp macro="" textlink="">
      <xdr:nvSpPr>
        <xdr:cNvPr id="432" name="楕円 431"/>
        <xdr:cNvSpPr/>
      </xdr:nvSpPr>
      <xdr:spPr>
        <a:xfrm>
          <a:off x="8699500" y="13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167969</xdr:rowOff>
    </xdr:from>
    <xdr:ext cx="469744" cy="259045"/>
    <xdr:sp macro="" textlink="">
      <xdr:nvSpPr>
        <xdr:cNvPr id="433" name="テキスト ボックス 432"/>
        <xdr:cNvSpPr txBox="1"/>
      </xdr:nvSpPr>
      <xdr:spPr>
        <a:xfrm>
          <a:off x="8515428" y="1354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92690</xdr:rowOff>
    </xdr:from>
    <xdr:to>
      <xdr:col>41</xdr:col>
      <xdr:colOff>101600</xdr:colOff>
      <xdr:row>78</xdr:row>
      <xdr:rowOff>22840</xdr:rowOff>
    </xdr:to>
    <xdr:sp macro="" textlink="">
      <xdr:nvSpPr>
        <xdr:cNvPr id="434" name="楕円 433"/>
        <xdr:cNvSpPr/>
      </xdr:nvSpPr>
      <xdr:spPr>
        <a:xfrm>
          <a:off x="7810500" y="13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39367</xdr:rowOff>
    </xdr:from>
    <xdr:ext cx="534377" cy="259045"/>
    <xdr:sp macro="" textlink="">
      <xdr:nvSpPr>
        <xdr:cNvPr id="435" name="テキスト ボックス 434"/>
        <xdr:cNvSpPr txBox="1"/>
      </xdr:nvSpPr>
      <xdr:spPr>
        <a:xfrm>
          <a:off x="7594111" y="13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70746</xdr:rowOff>
    </xdr:from>
    <xdr:to>
      <xdr:col>36</xdr:col>
      <xdr:colOff>165100</xdr:colOff>
      <xdr:row>78</xdr:row>
      <xdr:rowOff>896</xdr:rowOff>
    </xdr:to>
    <xdr:sp macro="" textlink="">
      <xdr:nvSpPr>
        <xdr:cNvPr id="436" name="楕円 435"/>
        <xdr:cNvSpPr/>
      </xdr:nvSpPr>
      <xdr:spPr>
        <a:xfrm>
          <a:off x="6921500" y="132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163473</xdr:rowOff>
    </xdr:from>
    <xdr:ext cx="534377" cy="259045"/>
    <xdr:sp macro="" textlink="">
      <xdr:nvSpPr>
        <xdr:cNvPr id="437" name="テキスト ボックス 436"/>
        <xdr:cNvSpPr txBox="1"/>
      </xdr:nvSpPr>
      <xdr:spPr>
        <a:xfrm>
          <a:off x="6705111" y="133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49795</xdr:rowOff>
    </xdr:from>
    <xdr:to>
      <xdr:col>55</xdr:col>
      <xdr:colOff>0</xdr:colOff>
      <xdr:row>97</xdr:row>
      <xdr:rowOff>162396</xdr:rowOff>
    </xdr:to>
    <xdr:cxnSp macro="">
      <xdr:nvCxnSpPr>
        <xdr:cNvPr id="468" name="直線コネクタ 467"/>
        <xdr:cNvCxnSpPr/>
      </xdr:nvCxnSpPr>
      <xdr:spPr>
        <a:xfrm>
          <a:off x="9639300" y="15480295"/>
          <a:ext cx="838200" cy="13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49795</xdr:rowOff>
    </xdr:from>
    <xdr:to>
      <xdr:col>50</xdr:col>
      <xdr:colOff>114300</xdr:colOff>
      <xdr:row>95</xdr:row>
      <xdr:rowOff>37613</xdr:rowOff>
    </xdr:to>
    <xdr:cxnSp macro="">
      <xdr:nvCxnSpPr>
        <xdr:cNvPr id="471" name="直線コネクタ 470"/>
        <xdr:cNvCxnSpPr/>
      </xdr:nvCxnSpPr>
      <xdr:spPr>
        <a:xfrm flipV="1">
          <a:off x="8750300" y="15480295"/>
          <a:ext cx="889000" cy="8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37613</xdr:rowOff>
    </xdr:from>
    <xdr:to>
      <xdr:col>45</xdr:col>
      <xdr:colOff>177800</xdr:colOff>
      <xdr:row>98</xdr:row>
      <xdr:rowOff>42185</xdr:rowOff>
    </xdr:to>
    <xdr:cxnSp macro="">
      <xdr:nvCxnSpPr>
        <xdr:cNvPr id="474" name="直線コネクタ 473"/>
        <xdr:cNvCxnSpPr/>
      </xdr:nvCxnSpPr>
      <xdr:spPr>
        <a:xfrm flipV="1">
          <a:off x="7861300" y="16325363"/>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42185</xdr:rowOff>
    </xdr:from>
    <xdr:to>
      <xdr:col>41</xdr:col>
      <xdr:colOff>50800</xdr:colOff>
      <xdr:row>98</xdr:row>
      <xdr:rowOff>83007</xdr:rowOff>
    </xdr:to>
    <xdr:cxnSp macro="">
      <xdr:nvCxnSpPr>
        <xdr:cNvPr id="477" name="直線コネクタ 476"/>
        <xdr:cNvCxnSpPr/>
      </xdr:nvCxnSpPr>
      <xdr:spPr>
        <a:xfrm flipV="1">
          <a:off x="6972300" y="168442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111596</xdr:rowOff>
    </xdr:from>
    <xdr:to>
      <xdr:col>55</xdr:col>
      <xdr:colOff>50800</xdr:colOff>
      <xdr:row>98</xdr:row>
      <xdr:rowOff>41746</xdr:rowOff>
    </xdr:to>
    <xdr:sp macro="" textlink="">
      <xdr:nvSpPr>
        <xdr:cNvPr id="487" name="楕円 486"/>
        <xdr:cNvSpPr/>
      </xdr:nvSpPr>
      <xdr:spPr>
        <a:xfrm>
          <a:off x="10426700" y="167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26523</xdr:rowOff>
    </xdr:from>
    <xdr:ext cx="469744" cy="259045"/>
    <xdr:sp macro="" textlink="">
      <xdr:nvSpPr>
        <xdr:cNvPr id="488" name="普通建設事業費 （ うち更新整備　）該当値テキスト"/>
        <xdr:cNvSpPr txBox="1"/>
      </xdr:nvSpPr>
      <xdr:spPr>
        <a:xfrm>
          <a:off x="10528300" y="1665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170445</xdr:rowOff>
    </xdr:from>
    <xdr:to>
      <xdr:col>50</xdr:col>
      <xdr:colOff>165100</xdr:colOff>
      <xdr:row>90</xdr:row>
      <xdr:rowOff>100595</xdr:rowOff>
    </xdr:to>
    <xdr:sp macro="" textlink="">
      <xdr:nvSpPr>
        <xdr:cNvPr id="489" name="楕円 488"/>
        <xdr:cNvSpPr/>
      </xdr:nvSpPr>
      <xdr:spPr>
        <a:xfrm>
          <a:off x="9588500" y="154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117122</xdr:rowOff>
    </xdr:from>
    <xdr:ext cx="534377" cy="259045"/>
    <xdr:sp macro="" textlink="">
      <xdr:nvSpPr>
        <xdr:cNvPr id="490" name="テキスト ボックス 489"/>
        <xdr:cNvSpPr txBox="1"/>
      </xdr:nvSpPr>
      <xdr:spPr>
        <a:xfrm>
          <a:off x="9372111" y="15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158263</xdr:rowOff>
    </xdr:from>
    <xdr:to>
      <xdr:col>46</xdr:col>
      <xdr:colOff>38100</xdr:colOff>
      <xdr:row>95</xdr:row>
      <xdr:rowOff>88413</xdr:rowOff>
    </xdr:to>
    <xdr:sp macro="" textlink="">
      <xdr:nvSpPr>
        <xdr:cNvPr id="491" name="楕円 490"/>
        <xdr:cNvSpPr/>
      </xdr:nvSpPr>
      <xdr:spPr>
        <a:xfrm>
          <a:off x="8699500" y="162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104940</xdr:rowOff>
    </xdr:from>
    <xdr:ext cx="534377" cy="259045"/>
    <xdr:sp macro="" textlink="">
      <xdr:nvSpPr>
        <xdr:cNvPr id="492" name="テキスト ボックス 491"/>
        <xdr:cNvSpPr txBox="1"/>
      </xdr:nvSpPr>
      <xdr:spPr>
        <a:xfrm>
          <a:off x="8483111" y="160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162835</xdr:rowOff>
    </xdr:from>
    <xdr:to>
      <xdr:col>41</xdr:col>
      <xdr:colOff>101600</xdr:colOff>
      <xdr:row>98</xdr:row>
      <xdr:rowOff>92985</xdr:rowOff>
    </xdr:to>
    <xdr:sp macro="" textlink="">
      <xdr:nvSpPr>
        <xdr:cNvPr id="493" name="楕円 492"/>
        <xdr:cNvSpPr/>
      </xdr:nvSpPr>
      <xdr:spPr>
        <a:xfrm>
          <a:off x="7810500" y="16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84112</xdr:rowOff>
    </xdr:from>
    <xdr:ext cx="469744" cy="259045"/>
    <xdr:sp macro="" textlink="">
      <xdr:nvSpPr>
        <xdr:cNvPr id="494" name="テキスト ボックス 493"/>
        <xdr:cNvSpPr txBox="1"/>
      </xdr:nvSpPr>
      <xdr:spPr>
        <a:xfrm>
          <a:off x="7626428" y="168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32207</xdr:rowOff>
    </xdr:from>
    <xdr:to>
      <xdr:col>36</xdr:col>
      <xdr:colOff>165100</xdr:colOff>
      <xdr:row>98</xdr:row>
      <xdr:rowOff>133807</xdr:rowOff>
    </xdr:to>
    <xdr:sp macro="" textlink="">
      <xdr:nvSpPr>
        <xdr:cNvPr id="495" name="楕円 494"/>
        <xdr:cNvSpPr/>
      </xdr:nvSpPr>
      <xdr:spPr>
        <a:xfrm>
          <a:off x="69215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124934</xdr:rowOff>
    </xdr:from>
    <xdr:ext cx="469744" cy="259045"/>
    <xdr:sp macro="" textlink="">
      <xdr:nvSpPr>
        <xdr:cNvPr id="496" name="テキスト ボックス 495"/>
        <xdr:cNvSpPr txBox="1"/>
      </xdr:nvSpPr>
      <xdr:spPr>
        <a:xfrm>
          <a:off x="6737428" y="169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30886</xdr:rowOff>
    </xdr:from>
    <xdr:to>
      <xdr:col>85</xdr:col>
      <xdr:colOff>127000</xdr:colOff>
      <xdr:row>36</xdr:row>
      <xdr:rowOff>113354</xdr:rowOff>
    </xdr:to>
    <xdr:cxnSp macro="">
      <xdr:nvCxnSpPr>
        <xdr:cNvPr id="521" name="直線コネクタ 520"/>
        <xdr:cNvCxnSpPr/>
      </xdr:nvCxnSpPr>
      <xdr:spPr>
        <a:xfrm flipV="1">
          <a:off x="15481300" y="6203086"/>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113354</xdr:rowOff>
    </xdr:from>
    <xdr:to>
      <xdr:col>81</xdr:col>
      <xdr:colOff>50800</xdr:colOff>
      <xdr:row>38</xdr:row>
      <xdr:rowOff>19285</xdr:rowOff>
    </xdr:to>
    <xdr:cxnSp macro="">
      <xdr:nvCxnSpPr>
        <xdr:cNvPr id="524" name="直線コネクタ 523"/>
        <xdr:cNvCxnSpPr/>
      </xdr:nvCxnSpPr>
      <xdr:spPr>
        <a:xfrm flipV="1">
          <a:off x="14592300" y="6285554"/>
          <a:ext cx="889000" cy="2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171018</xdr:rowOff>
    </xdr:from>
    <xdr:to>
      <xdr:col>76</xdr:col>
      <xdr:colOff>114300</xdr:colOff>
      <xdr:row>38</xdr:row>
      <xdr:rowOff>19285</xdr:rowOff>
    </xdr:to>
    <xdr:cxnSp macro="">
      <xdr:nvCxnSpPr>
        <xdr:cNvPr id="527" name="直線コネクタ 526"/>
        <xdr:cNvCxnSpPr/>
      </xdr:nvCxnSpPr>
      <xdr:spPr>
        <a:xfrm>
          <a:off x="13703300" y="6514668"/>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171018</xdr:rowOff>
    </xdr:from>
    <xdr:to>
      <xdr:col>71</xdr:col>
      <xdr:colOff>177800</xdr:colOff>
      <xdr:row>38</xdr:row>
      <xdr:rowOff>13456</xdr:rowOff>
    </xdr:to>
    <xdr:cxnSp macro="">
      <xdr:nvCxnSpPr>
        <xdr:cNvPr id="530" name="直線コネクタ 529"/>
        <xdr:cNvCxnSpPr/>
      </xdr:nvCxnSpPr>
      <xdr:spPr>
        <a:xfrm flipV="1">
          <a:off x="12814300" y="6514668"/>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151536</xdr:rowOff>
    </xdr:from>
    <xdr:to>
      <xdr:col>85</xdr:col>
      <xdr:colOff>177800</xdr:colOff>
      <xdr:row>36</xdr:row>
      <xdr:rowOff>81686</xdr:rowOff>
    </xdr:to>
    <xdr:sp macro="" textlink="">
      <xdr:nvSpPr>
        <xdr:cNvPr id="540" name="楕円 539"/>
        <xdr:cNvSpPr/>
      </xdr:nvSpPr>
      <xdr:spPr>
        <a:xfrm>
          <a:off x="16268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2963</xdr:rowOff>
    </xdr:from>
    <xdr:ext cx="469744" cy="259045"/>
    <xdr:sp macro="" textlink="">
      <xdr:nvSpPr>
        <xdr:cNvPr id="541" name="災害復旧事業費該当値テキスト"/>
        <xdr:cNvSpPr txBox="1"/>
      </xdr:nvSpPr>
      <xdr:spPr>
        <a:xfrm>
          <a:off x="16370300" y="60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62554</xdr:rowOff>
    </xdr:from>
    <xdr:to>
      <xdr:col>81</xdr:col>
      <xdr:colOff>101600</xdr:colOff>
      <xdr:row>36</xdr:row>
      <xdr:rowOff>164154</xdr:rowOff>
    </xdr:to>
    <xdr:sp macro="" textlink="">
      <xdr:nvSpPr>
        <xdr:cNvPr id="542" name="楕円 541"/>
        <xdr:cNvSpPr/>
      </xdr:nvSpPr>
      <xdr:spPr>
        <a:xfrm>
          <a:off x="15430500" y="62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9231</xdr:rowOff>
    </xdr:from>
    <xdr:ext cx="469744" cy="259045"/>
    <xdr:sp macro="" textlink="">
      <xdr:nvSpPr>
        <xdr:cNvPr id="543" name="テキスト ボックス 542"/>
        <xdr:cNvSpPr txBox="1"/>
      </xdr:nvSpPr>
      <xdr:spPr>
        <a:xfrm>
          <a:off x="15246428" y="600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139935</xdr:rowOff>
    </xdr:from>
    <xdr:to>
      <xdr:col>76</xdr:col>
      <xdr:colOff>165100</xdr:colOff>
      <xdr:row>38</xdr:row>
      <xdr:rowOff>70085</xdr:rowOff>
    </xdr:to>
    <xdr:sp macro="" textlink="">
      <xdr:nvSpPr>
        <xdr:cNvPr id="544" name="楕円 543"/>
        <xdr:cNvSpPr/>
      </xdr:nvSpPr>
      <xdr:spPr>
        <a:xfrm>
          <a:off x="14541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61212</xdr:rowOff>
    </xdr:from>
    <xdr:ext cx="378565" cy="259045"/>
    <xdr:sp macro="" textlink="">
      <xdr:nvSpPr>
        <xdr:cNvPr id="545" name="テキスト ボックス 544"/>
        <xdr:cNvSpPr txBox="1"/>
      </xdr:nvSpPr>
      <xdr:spPr>
        <a:xfrm>
          <a:off x="14403017" y="657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120218</xdr:rowOff>
    </xdr:from>
    <xdr:to>
      <xdr:col>72</xdr:col>
      <xdr:colOff>38100</xdr:colOff>
      <xdr:row>38</xdr:row>
      <xdr:rowOff>50368</xdr:rowOff>
    </xdr:to>
    <xdr:sp macro="" textlink="">
      <xdr:nvSpPr>
        <xdr:cNvPr id="546" name="楕円 545"/>
        <xdr:cNvSpPr/>
      </xdr:nvSpPr>
      <xdr:spPr>
        <a:xfrm>
          <a:off x="13652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41495</xdr:rowOff>
    </xdr:from>
    <xdr:ext cx="378565" cy="259045"/>
    <xdr:sp macro="" textlink="">
      <xdr:nvSpPr>
        <xdr:cNvPr id="547" name="テキスト ボックス 546"/>
        <xdr:cNvSpPr txBox="1"/>
      </xdr:nvSpPr>
      <xdr:spPr>
        <a:xfrm>
          <a:off x="13514017" y="65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134106</xdr:rowOff>
    </xdr:from>
    <xdr:to>
      <xdr:col>67</xdr:col>
      <xdr:colOff>101600</xdr:colOff>
      <xdr:row>38</xdr:row>
      <xdr:rowOff>64256</xdr:rowOff>
    </xdr:to>
    <xdr:sp macro="" textlink="">
      <xdr:nvSpPr>
        <xdr:cNvPr id="548" name="楕円 547"/>
        <xdr:cNvSpPr/>
      </xdr:nvSpPr>
      <xdr:spPr>
        <a:xfrm>
          <a:off x="12763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55383</xdr:rowOff>
    </xdr:from>
    <xdr:ext cx="378565" cy="259045"/>
    <xdr:sp macro="" textlink="">
      <xdr:nvSpPr>
        <xdr:cNvPr id="549" name="テキスト ボックス 548"/>
        <xdr:cNvSpPr txBox="1"/>
      </xdr:nvSpPr>
      <xdr:spPr>
        <a:xfrm>
          <a:off x="12625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125820</xdr:rowOff>
    </xdr:from>
    <xdr:to>
      <xdr:col>85</xdr:col>
      <xdr:colOff>127000</xdr:colOff>
      <xdr:row>76</xdr:row>
      <xdr:rowOff>128467</xdr:rowOff>
    </xdr:to>
    <xdr:cxnSp macro="">
      <xdr:nvCxnSpPr>
        <xdr:cNvPr id="630" name="直線コネクタ 629"/>
        <xdr:cNvCxnSpPr/>
      </xdr:nvCxnSpPr>
      <xdr:spPr>
        <a:xfrm>
          <a:off x="15481300" y="13156020"/>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159621</xdr:rowOff>
    </xdr:from>
    <xdr:to>
      <xdr:col>81</xdr:col>
      <xdr:colOff>50800</xdr:colOff>
      <xdr:row>76</xdr:row>
      <xdr:rowOff>125820</xdr:rowOff>
    </xdr:to>
    <xdr:cxnSp macro="">
      <xdr:nvCxnSpPr>
        <xdr:cNvPr id="633" name="直線コネクタ 632"/>
        <xdr:cNvCxnSpPr/>
      </xdr:nvCxnSpPr>
      <xdr:spPr>
        <a:xfrm>
          <a:off x="14592300" y="13018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159621</xdr:rowOff>
    </xdr:from>
    <xdr:to>
      <xdr:col>76</xdr:col>
      <xdr:colOff>114300</xdr:colOff>
      <xdr:row>76</xdr:row>
      <xdr:rowOff>47901</xdr:rowOff>
    </xdr:to>
    <xdr:cxnSp macro="">
      <xdr:nvCxnSpPr>
        <xdr:cNvPr id="636" name="直線コネクタ 635"/>
        <xdr:cNvCxnSpPr/>
      </xdr:nvCxnSpPr>
      <xdr:spPr>
        <a:xfrm flipV="1">
          <a:off x="13703300" y="13018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85652</xdr:rowOff>
    </xdr:from>
    <xdr:to>
      <xdr:col>71</xdr:col>
      <xdr:colOff>177800</xdr:colOff>
      <xdr:row>76</xdr:row>
      <xdr:rowOff>47901</xdr:rowOff>
    </xdr:to>
    <xdr:cxnSp macro="">
      <xdr:nvCxnSpPr>
        <xdr:cNvPr id="639" name="直線コネクタ 638"/>
        <xdr:cNvCxnSpPr/>
      </xdr:nvCxnSpPr>
      <xdr:spPr>
        <a:xfrm>
          <a:off x="12814300" y="12944402"/>
          <a:ext cx="8890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77667</xdr:rowOff>
    </xdr:from>
    <xdr:to>
      <xdr:col>85</xdr:col>
      <xdr:colOff>177800</xdr:colOff>
      <xdr:row>77</xdr:row>
      <xdr:rowOff>7817</xdr:rowOff>
    </xdr:to>
    <xdr:sp macro="" textlink="">
      <xdr:nvSpPr>
        <xdr:cNvPr id="649" name="楕円 648"/>
        <xdr:cNvSpPr/>
      </xdr:nvSpPr>
      <xdr:spPr>
        <a:xfrm>
          <a:off x="162687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56094</xdr:rowOff>
    </xdr:from>
    <xdr:ext cx="534377" cy="259045"/>
    <xdr:sp macro="" textlink="">
      <xdr:nvSpPr>
        <xdr:cNvPr id="650" name="公債費該当値テキスト"/>
        <xdr:cNvSpPr txBox="1"/>
      </xdr:nvSpPr>
      <xdr:spPr>
        <a:xfrm>
          <a:off x="16370300" y="130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75020</xdr:rowOff>
    </xdr:from>
    <xdr:to>
      <xdr:col>81</xdr:col>
      <xdr:colOff>101600</xdr:colOff>
      <xdr:row>77</xdr:row>
      <xdr:rowOff>5170</xdr:rowOff>
    </xdr:to>
    <xdr:sp macro="" textlink="">
      <xdr:nvSpPr>
        <xdr:cNvPr id="651" name="楕円 650"/>
        <xdr:cNvSpPr/>
      </xdr:nvSpPr>
      <xdr:spPr>
        <a:xfrm>
          <a:off x="15430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167747</xdr:rowOff>
    </xdr:from>
    <xdr:ext cx="534377" cy="259045"/>
    <xdr:sp macro="" textlink="">
      <xdr:nvSpPr>
        <xdr:cNvPr id="652" name="テキスト ボックス 651"/>
        <xdr:cNvSpPr txBox="1"/>
      </xdr:nvSpPr>
      <xdr:spPr>
        <a:xfrm>
          <a:off x="15214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108820</xdr:rowOff>
    </xdr:from>
    <xdr:to>
      <xdr:col>76</xdr:col>
      <xdr:colOff>165100</xdr:colOff>
      <xdr:row>76</xdr:row>
      <xdr:rowOff>38971</xdr:rowOff>
    </xdr:to>
    <xdr:sp macro="" textlink="">
      <xdr:nvSpPr>
        <xdr:cNvPr id="653" name="楕円 652"/>
        <xdr:cNvSpPr/>
      </xdr:nvSpPr>
      <xdr:spPr>
        <a:xfrm>
          <a:off x="14541500" y="1296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30098</xdr:rowOff>
    </xdr:from>
    <xdr:ext cx="534377" cy="259045"/>
    <xdr:sp macro="" textlink="">
      <xdr:nvSpPr>
        <xdr:cNvPr id="654" name="テキスト ボックス 653"/>
        <xdr:cNvSpPr txBox="1"/>
      </xdr:nvSpPr>
      <xdr:spPr>
        <a:xfrm>
          <a:off x="14325111" y="13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168551</xdr:rowOff>
    </xdr:from>
    <xdr:to>
      <xdr:col>72</xdr:col>
      <xdr:colOff>38100</xdr:colOff>
      <xdr:row>76</xdr:row>
      <xdr:rowOff>98701</xdr:rowOff>
    </xdr:to>
    <xdr:sp macro="" textlink="">
      <xdr:nvSpPr>
        <xdr:cNvPr id="655" name="楕円 654"/>
        <xdr:cNvSpPr/>
      </xdr:nvSpPr>
      <xdr:spPr>
        <a:xfrm>
          <a:off x="13652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89828</xdr:rowOff>
    </xdr:from>
    <xdr:ext cx="534377" cy="259045"/>
    <xdr:sp macro="" textlink="">
      <xdr:nvSpPr>
        <xdr:cNvPr id="656" name="テキスト ボックス 655"/>
        <xdr:cNvSpPr txBox="1"/>
      </xdr:nvSpPr>
      <xdr:spPr>
        <a:xfrm>
          <a:off x="13436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34852</xdr:rowOff>
    </xdr:from>
    <xdr:to>
      <xdr:col>67</xdr:col>
      <xdr:colOff>101600</xdr:colOff>
      <xdr:row>75</xdr:row>
      <xdr:rowOff>136452</xdr:rowOff>
    </xdr:to>
    <xdr:sp macro="" textlink="">
      <xdr:nvSpPr>
        <xdr:cNvPr id="657" name="楕円 656"/>
        <xdr:cNvSpPr/>
      </xdr:nvSpPr>
      <xdr:spPr>
        <a:xfrm>
          <a:off x="12763500" y="12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127579</xdr:rowOff>
    </xdr:from>
    <xdr:ext cx="534377" cy="259045"/>
    <xdr:sp macro="" textlink="">
      <xdr:nvSpPr>
        <xdr:cNvPr id="658" name="テキスト ボックス 657"/>
        <xdr:cNvSpPr txBox="1"/>
      </xdr:nvSpPr>
      <xdr:spPr>
        <a:xfrm>
          <a:off x="12547111" y="129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97234</xdr:rowOff>
    </xdr:from>
    <xdr:to>
      <xdr:col>85</xdr:col>
      <xdr:colOff>127000</xdr:colOff>
      <xdr:row>98</xdr:row>
      <xdr:rowOff>151426</xdr:rowOff>
    </xdr:to>
    <xdr:cxnSp macro="">
      <xdr:nvCxnSpPr>
        <xdr:cNvPr id="687" name="直線コネクタ 686"/>
        <xdr:cNvCxnSpPr/>
      </xdr:nvCxnSpPr>
      <xdr:spPr>
        <a:xfrm flipV="1">
          <a:off x="15481300" y="16899334"/>
          <a:ext cx="8382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91495</xdr:rowOff>
    </xdr:from>
    <xdr:to>
      <xdr:col>81</xdr:col>
      <xdr:colOff>50800</xdr:colOff>
      <xdr:row>98</xdr:row>
      <xdr:rowOff>151426</xdr:rowOff>
    </xdr:to>
    <xdr:cxnSp macro="">
      <xdr:nvCxnSpPr>
        <xdr:cNvPr id="690" name="直線コネクタ 689"/>
        <xdr:cNvCxnSpPr/>
      </xdr:nvCxnSpPr>
      <xdr:spPr>
        <a:xfrm>
          <a:off x="14592300" y="16893595"/>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53594</xdr:rowOff>
    </xdr:from>
    <xdr:to>
      <xdr:col>76</xdr:col>
      <xdr:colOff>114300</xdr:colOff>
      <xdr:row>98</xdr:row>
      <xdr:rowOff>91495</xdr:rowOff>
    </xdr:to>
    <xdr:cxnSp macro="">
      <xdr:nvCxnSpPr>
        <xdr:cNvPr id="693" name="直線コネクタ 692"/>
        <xdr:cNvCxnSpPr/>
      </xdr:nvCxnSpPr>
      <xdr:spPr>
        <a:xfrm>
          <a:off x="13703300" y="16855694"/>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53594</xdr:rowOff>
    </xdr:from>
    <xdr:to>
      <xdr:col>71</xdr:col>
      <xdr:colOff>177800</xdr:colOff>
      <xdr:row>99</xdr:row>
      <xdr:rowOff>14137</xdr:rowOff>
    </xdr:to>
    <xdr:cxnSp macro="">
      <xdr:nvCxnSpPr>
        <xdr:cNvPr id="696" name="直線コネクタ 695"/>
        <xdr:cNvCxnSpPr/>
      </xdr:nvCxnSpPr>
      <xdr:spPr>
        <a:xfrm flipV="1">
          <a:off x="12814300" y="16855694"/>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46434</xdr:rowOff>
    </xdr:from>
    <xdr:to>
      <xdr:col>85</xdr:col>
      <xdr:colOff>177800</xdr:colOff>
      <xdr:row>98</xdr:row>
      <xdr:rowOff>148034</xdr:rowOff>
    </xdr:to>
    <xdr:sp macro="" textlink="">
      <xdr:nvSpPr>
        <xdr:cNvPr id="706" name="楕円 705"/>
        <xdr:cNvSpPr/>
      </xdr:nvSpPr>
      <xdr:spPr>
        <a:xfrm>
          <a:off x="16268700" y="168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5811</xdr:rowOff>
    </xdr:from>
    <xdr:ext cx="534377" cy="259045"/>
    <xdr:sp macro="" textlink="">
      <xdr:nvSpPr>
        <xdr:cNvPr id="707" name="積立金該当値テキスト"/>
        <xdr:cNvSpPr txBox="1"/>
      </xdr:nvSpPr>
      <xdr:spPr>
        <a:xfrm>
          <a:off x="16370300" y="1663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100626</xdr:rowOff>
    </xdr:from>
    <xdr:to>
      <xdr:col>81</xdr:col>
      <xdr:colOff>101600</xdr:colOff>
      <xdr:row>99</xdr:row>
      <xdr:rowOff>30776</xdr:rowOff>
    </xdr:to>
    <xdr:sp macro="" textlink="">
      <xdr:nvSpPr>
        <xdr:cNvPr id="708" name="楕円 707"/>
        <xdr:cNvSpPr/>
      </xdr:nvSpPr>
      <xdr:spPr>
        <a:xfrm>
          <a:off x="15430500" y="169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21903</xdr:rowOff>
    </xdr:from>
    <xdr:ext cx="469744" cy="259045"/>
    <xdr:sp macro="" textlink="">
      <xdr:nvSpPr>
        <xdr:cNvPr id="709" name="テキスト ボックス 708"/>
        <xdr:cNvSpPr txBox="1"/>
      </xdr:nvSpPr>
      <xdr:spPr>
        <a:xfrm>
          <a:off x="15246428" y="169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40695</xdr:rowOff>
    </xdr:from>
    <xdr:to>
      <xdr:col>76</xdr:col>
      <xdr:colOff>165100</xdr:colOff>
      <xdr:row>98</xdr:row>
      <xdr:rowOff>142295</xdr:rowOff>
    </xdr:to>
    <xdr:sp macro="" textlink="">
      <xdr:nvSpPr>
        <xdr:cNvPr id="710" name="楕円 709"/>
        <xdr:cNvSpPr/>
      </xdr:nvSpPr>
      <xdr:spPr>
        <a:xfrm>
          <a:off x="14541500" y="168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158822</xdr:rowOff>
    </xdr:from>
    <xdr:ext cx="534377" cy="259045"/>
    <xdr:sp macro="" textlink="">
      <xdr:nvSpPr>
        <xdr:cNvPr id="711" name="テキスト ボックス 710"/>
        <xdr:cNvSpPr txBox="1"/>
      </xdr:nvSpPr>
      <xdr:spPr>
        <a:xfrm>
          <a:off x="14325111" y="166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2794</xdr:rowOff>
    </xdr:from>
    <xdr:to>
      <xdr:col>72</xdr:col>
      <xdr:colOff>38100</xdr:colOff>
      <xdr:row>98</xdr:row>
      <xdr:rowOff>104394</xdr:rowOff>
    </xdr:to>
    <xdr:sp macro="" textlink="">
      <xdr:nvSpPr>
        <xdr:cNvPr id="712" name="楕円 711"/>
        <xdr:cNvSpPr/>
      </xdr:nvSpPr>
      <xdr:spPr>
        <a:xfrm>
          <a:off x="13652500" y="168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120921</xdr:rowOff>
    </xdr:from>
    <xdr:ext cx="534377" cy="259045"/>
    <xdr:sp macro="" textlink="">
      <xdr:nvSpPr>
        <xdr:cNvPr id="713" name="テキスト ボックス 712"/>
        <xdr:cNvSpPr txBox="1"/>
      </xdr:nvSpPr>
      <xdr:spPr>
        <a:xfrm>
          <a:off x="13436111" y="165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134787</xdr:rowOff>
    </xdr:from>
    <xdr:to>
      <xdr:col>67</xdr:col>
      <xdr:colOff>101600</xdr:colOff>
      <xdr:row>99</xdr:row>
      <xdr:rowOff>64937</xdr:rowOff>
    </xdr:to>
    <xdr:sp macro="" textlink="">
      <xdr:nvSpPr>
        <xdr:cNvPr id="714" name="楕円 713"/>
        <xdr:cNvSpPr/>
      </xdr:nvSpPr>
      <xdr:spPr>
        <a:xfrm>
          <a:off x="12763500" y="169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56064</xdr:rowOff>
    </xdr:from>
    <xdr:ext cx="469744" cy="259045"/>
    <xdr:sp macro="" textlink="">
      <xdr:nvSpPr>
        <xdr:cNvPr id="715" name="テキスト ボックス 714"/>
        <xdr:cNvSpPr txBox="1"/>
      </xdr:nvSpPr>
      <xdr:spPr>
        <a:xfrm>
          <a:off x="12579428" y="170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141986</xdr:rowOff>
    </xdr:to>
    <xdr:cxnSp macro="">
      <xdr:nvCxnSpPr>
        <xdr:cNvPr id="744" name="直線コネクタ 743"/>
        <xdr:cNvCxnSpPr/>
      </xdr:nvCxnSpPr>
      <xdr:spPr>
        <a:xfrm flipV="1">
          <a:off x="21323300" y="66090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137605</xdr:rowOff>
    </xdr:from>
    <xdr:to>
      <xdr:col>111</xdr:col>
      <xdr:colOff>177800</xdr:colOff>
      <xdr:row>38</xdr:row>
      <xdr:rowOff>141986</xdr:rowOff>
    </xdr:to>
    <xdr:cxnSp macro="">
      <xdr:nvCxnSpPr>
        <xdr:cNvPr id="747" name="直線コネクタ 746"/>
        <xdr:cNvCxnSpPr/>
      </xdr:nvCxnSpPr>
      <xdr:spPr>
        <a:xfrm>
          <a:off x="20434300" y="665270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126365</xdr:rowOff>
    </xdr:from>
    <xdr:to>
      <xdr:col>107</xdr:col>
      <xdr:colOff>50800</xdr:colOff>
      <xdr:row>38</xdr:row>
      <xdr:rowOff>137605</xdr:rowOff>
    </xdr:to>
    <xdr:cxnSp macro="">
      <xdr:nvCxnSpPr>
        <xdr:cNvPr id="750" name="直線コネクタ 749"/>
        <xdr:cNvCxnSpPr/>
      </xdr:nvCxnSpPr>
      <xdr:spPr>
        <a:xfrm>
          <a:off x="19545300" y="664146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106553</xdr:rowOff>
    </xdr:from>
    <xdr:to>
      <xdr:col>102</xdr:col>
      <xdr:colOff>114300</xdr:colOff>
      <xdr:row>38</xdr:row>
      <xdr:rowOff>126365</xdr:rowOff>
    </xdr:to>
    <xdr:cxnSp macro="">
      <xdr:nvCxnSpPr>
        <xdr:cNvPr id="753" name="直線コネクタ 752"/>
        <xdr:cNvCxnSpPr/>
      </xdr:nvCxnSpPr>
      <xdr:spPr>
        <a:xfrm>
          <a:off x="18656300" y="662165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3" name="楕円 762"/>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162196</xdr:rowOff>
    </xdr:from>
    <xdr:ext cx="378565" cy="259045"/>
    <xdr:sp macro="" textlink="">
      <xdr:nvSpPr>
        <xdr:cNvPr id="764" name="投資及び出資金該当値テキスト"/>
        <xdr:cNvSpPr txBox="1"/>
      </xdr:nvSpPr>
      <xdr:spPr>
        <a:xfrm>
          <a:off x="22212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91186</xdr:rowOff>
    </xdr:from>
    <xdr:to>
      <xdr:col>112</xdr:col>
      <xdr:colOff>38100</xdr:colOff>
      <xdr:row>39</xdr:row>
      <xdr:rowOff>21336</xdr:rowOff>
    </xdr:to>
    <xdr:sp macro="" textlink="">
      <xdr:nvSpPr>
        <xdr:cNvPr id="765" name="楕円 764"/>
        <xdr:cNvSpPr/>
      </xdr:nvSpPr>
      <xdr:spPr>
        <a:xfrm>
          <a:off x="21272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12463</xdr:rowOff>
    </xdr:from>
    <xdr:ext cx="378565" cy="259045"/>
    <xdr:sp macro="" textlink="">
      <xdr:nvSpPr>
        <xdr:cNvPr id="766" name="テキスト ボックス 765"/>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86805</xdr:rowOff>
    </xdr:from>
    <xdr:to>
      <xdr:col>107</xdr:col>
      <xdr:colOff>101600</xdr:colOff>
      <xdr:row>39</xdr:row>
      <xdr:rowOff>16955</xdr:rowOff>
    </xdr:to>
    <xdr:sp macro="" textlink="">
      <xdr:nvSpPr>
        <xdr:cNvPr id="767" name="楕円 766"/>
        <xdr:cNvSpPr/>
      </xdr:nvSpPr>
      <xdr:spPr>
        <a:xfrm>
          <a:off x="20383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8082</xdr:rowOff>
    </xdr:from>
    <xdr:ext cx="378565" cy="259045"/>
    <xdr:sp macro="" textlink="">
      <xdr:nvSpPr>
        <xdr:cNvPr id="768" name="テキスト ボックス 767"/>
        <xdr:cNvSpPr txBox="1"/>
      </xdr:nvSpPr>
      <xdr:spPr>
        <a:xfrm>
          <a:off x="20245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75565</xdr:rowOff>
    </xdr:from>
    <xdr:to>
      <xdr:col>102</xdr:col>
      <xdr:colOff>165100</xdr:colOff>
      <xdr:row>39</xdr:row>
      <xdr:rowOff>5715</xdr:rowOff>
    </xdr:to>
    <xdr:sp macro="" textlink="">
      <xdr:nvSpPr>
        <xdr:cNvPr id="769" name="楕円 768"/>
        <xdr:cNvSpPr/>
      </xdr:nvSpPr>
      <xdr:spPr>
        <a:xfrm>
          <a:off x="19494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168292</xdr:rowOff>
    </xdr:from>
    <xdr:ext cx="378565" cy="259045"/>
    <xdr:sp macro="" textlink="">
      <xdr:nvSpPr>
        <xdr:cNvPr id="770" name="テキスト ボックス 769"/>
        <xdr:cNvSpPr txBox="1"/>
      </xdr:nvSpPr>
      <xdr:spPr>
        <a:xfrm>
          <a:off x="19356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55753</xdr:rowOff>
    </xdr:from>
    <xdr:to>
      <xdr:col>98</xdr:col>
      <xdr:colOff>38100</xdr:colOff>
      <xdr:row>38</xdr:row>
      <xdr:rowOff>157353</xdr:rowOff>
    </xdr:to>
    <xdr:sp macro="" textlink="">
      <xdr:nvSpPr>
        <xdr:cNvPr id="771" name="楕円 770"/>
        <xdr:cNvSpPr/>
      </xdr:nvSpPr>
      <xdr:spPr>
        <a:xfrm>
          <a:off x="18605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148480</xdr:rowOff>
    </xdr:from>
    <xdr:ext cx="378565" cy="259045"/>
    <xdr:sp macro="" textlink="">
      <xdr:nvSpPr>
        <xdr:cNvPr id="772" name="テキスト ボックス 771"/>
        <xdr:cNvSpPr txBox="1"/>
      </xdr:nvSpPr>
      <xdr:spPr>
        <a:xfrm>
          <a:off x="18467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6100</xdr:rowOff>
    </xdr:from>
    <xdr:to>
      <xdr:col>116</xdr:col>
      <xdr:colOff>63500</xdr:colOff>
      <xdr:row>59</xdr:row>
      <xdr:rowOff>6132</xdr:rowOff>
    </xdr:to>
    <xdr:cxnSp macro="">
      <xdr:nvCxnSpPr>
        <xdr:cNvPr id="803" name="直線コネクタ 802"/>
        <xdr:cNvCxnSpPr/>
      </xdr:nvCxnSpPr>
      <xdr:spPr>
        <a:xfrm flipV="1">
          <a:off x="21323300" y="1012165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5642</xdr:rowOff>
    </xdr:from>
    <xdr:to>
      <xdr:col>111</xdr:col>
      <xdr:colOff>177800</xdr:colOff>
      <xdr:row>59</xdr:row>
      <xdr:rowOff>6132</xdr:rowOff>
    </xdr:to>
    <xdr:cxnSp macro="">
      <xdr:nvCxnSpPr>
        <xdr:cNvPr id="806" name="直線コネクタ 805"/>
        <xdr:cNvCxnSpPr/>
      </xdr:nvCxnSpPr>
      <xdr:spPr>
        <a:xfrm>
          <a:off x="20434300" y="1012119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2018</xdr:rowOff>
    </xdr:from>
    <xdr:to>
      <xdr:col>107</xdr:col>
      <xdr:colOff>50800</xdr:colOff>
      <xdr:row>59</xdr:row>
      <xdr:rowOff>5642</xdr:rowOff>
    </xdr:to>
    <xdr:cxnSp macro="">
      <xdr:nvCxnSpPr>
        <xdr:cNvPr id="809" name="直線コネクタ 808"/>
        <xdr:cNvCxnSpPr/>
      </xdr:nvCxnSpPr>
      <xdr:spPr>
        <a:xfrm>
          <a:off x="19545300" y="10117568"/>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678</xdr:rowOff>
    </xdr:from>
    <xdr:to>
      <xdr:col>102</xdr:col>
      <xdr:colOff>114300</xdr:colOff>
      <xdr:row>59</xdr:row>
      <xdr:rowOff>2018</xdr:rowOff>
    </xdr:to>
    <xdr:cxnSp macro="">
      <xdr:nvCxnSpPr>
        <xdr:cNvPr id="812" name="直線コネクタ 811"/>
        <xdr:cNvCxnSpPr/>
      </xdr:nvCxnSpPr>
      <xdr:spPr>
        <a:xfrm>
          <a:off x="18656300" y="1011622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126750</xdr:rowOff>
    </xdr:from>
    <xdr:to>
      <xdr:col>116</xdr:col>
      <xdr:colOff>114300</xdr:colOff>
      <xdr:row>59</xdr:row>
      <xdr:rowOff>56900</xdr:rowOff>
    </xdr:to>
    <xdr:sp macro="" textlink="">
      <xdr:nvSpPr>
        <xdr:cNvPr id="822" name="楕円 821"/>
        <xdr:cNvSpPr/>
      </xdr:nvSpPr>
      <xdr:spPr>
        <a:xfrm>
          <a:off x="22110700" y="100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56355</xdr:rowOff>
    </xdr:from>
    <xdr:ext cx="469744" cy="259045"/>
    <xdr:sp macro="" textlink="">
      <xdr:nvSpPr>
        <xdr:cNvPr id="823" name="貸付金該当値テキスト"/>
        <xdr:cNvSpPr txBox="1"/>
      </xdr:nvSpPr>
      <xdr:spPr>
        <a:xfrm>
          <a:off x="22212300" y="100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126782</xdr:rowOff>
    </xdr:from>
    <xdr:to>
      <xdr:col>112</xdr:col>
      <xdr:colOff>38100</xdr:colOff>
      <xdr:row>59</xdr:row>
      <xdr:rowOff>56932</xdr:rowOff>
    </xdr:to>
    <xdr:sp macro="" textlink="">
      <xdr:nvSpPr>
        <xdr:cNvPr id="824" name="楕円 823"/>
        <xdr:cNvSpPr/>
      </xdr:nvSpPr>
      <xdr:spPr>
        <a:xfrm>
          <a:off x="212725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48059</xdr:rowOff>
    </xdr:from>
    <xdr:ext cx="469744" cy="259045"/>
    <xdr:sp macro="" textlink="">
      <xdr:nvSpPr>
        <xdr:cNvPr id="825" name="テキスト ボックス 824"/>
        <xdr:cNvSpPr txBox="1"/>
      </xdr:nvSpPr>
      <xdr:spPr>
        <a:xfrm>
          <a:off x="21088428" y="1016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126292</xdr:rowOff>
    </xdr:from>
    <xdr:to>
      <xdr:col>107</xdr:col>
      <xdr:colOff>101600</xdr:colOff>
      <xdr:row>59</xdr:row>
      <xdr:rowOff>56442</xdr:rowOff>
    </xdr:to>
    <xdr:sp macro="" textlink="">
      <xdr:nvSpPr>
        <xdr:cNvPr id="826" name="楕円 825"/>
        <xdr:cNvSpPr/>
      </xdr:nvSpPr>
      <xdr:spPr>
        <a:xfrm>
          <a:off x="20383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47569</xdr:rowOff>
    </xdr:from>
    <xdr:ext cx="469744" cy="259045"/>
    <xdr:sp macro="" textlink="">
      <xdr:nvSpPr>
        <xdr:cNvPr id="827" name="テキスト ボックス 826"/>
        <xdr:cNvSpPr txBox="1"/>
      </xdr:nvSpPr>
      <xdr:spPr>
        <a:xfrm>
          <a:off x="20199428" y="1016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122668</xdr:rowOff>
    </xdr:from>
    <xdr:to>
      <xdr:col>102</xdr:col>
      <xdr:colOff>165100</xdr:colOff>
      <xdr:row>59</xdr:row>
      <xdr:rowOff>52818</xdr:rowOff>
    </xdr:to>
    <xdr:sp macro="" textlink="">
      <xdr:nvSpPr>
        <xdr:cNvPr id="828" name="楕円 827"/>
        <xdr:cNvSpPr/>
      </xdr:nvSpPr>
      <xdr:spPr>
        <a:xfrm>
          <a:off x="19494500" y="10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43945</xdr:rowOff>
    </xdr:from>
    <xdr:ext cx="469744" cy="259045"/>
    <xdr:sp macro="" textlink="">
      <xdr:nvSpPr>
        <xdr:cNvPr id="829" name="テキスト ボックス 828"/>
        <xdr:cNvSpPr txBox="1"/>
      </xdr:nvSpPr>
      <xdr:spPr>
        <a:xfrm>
          <a:off x="19310428" y="1015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121328</xdr:rowOff>
    </xdr:from>
    <xdr:to>
      <xdr:col>98</xdr:col>
      <xdr:colOff>38100</xdr:colOff>
      <xdr:row>59</xdr:row>
      <xdr:rowOff>51478</xdr:rowOff>
    </xdr:to>
    <xdr:sp macro="" textlink="">
      <xdr:nvSpPr>
        <xdr:cNvPr id="830" name="楕円 829"/>
        <xdr:cNvSpPr/>
      </xdr:nvSpPr>
      <xdr:spPr>
        <a:xfrm>
          <a:off x="18605500" y="100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42605</xdr:rowOff>
    </xdr:from>
    <xdr:ext cx="469744" cy="259045"/>
    <xdr:sp macro="" textlink="">
      <xdr:nvSpPr>
        <xdr:cNvPr id="831" name="テキスト ボックス 830"/>
        <xdr:cNvSpPr txBox="1"/>
      </xdr:nvSpPr>
      <xdr:spPr>
        <a:xfrm>
          <a:off x="18421428" y="101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98247</xdr:rowOff>
    </xdr:from>
    <xdr:to>
      <xdr:col>116</xdr:col>
      <xdr:colOff>63500</xdr:colOff>
      <xdr:row>76</xdr:row>
      <xdr:rowOff>147053</xdr:rowOff>
    </xdr:to>
    <xdr:cxnSp macro="">
      <xdr:nvCxnSpPr>
        <xdr:cNvPr id="861" name="直線コネクタ 860"/>
        <xdr:cNvCxnSpPr/>
      </xdr:nvCxnSpPr>
      <xdr:spPr>
        <a:xfrm>
          <a:off x="21323300" y="13128447"/>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98247</xdr:rowOff>
    </xdr:from>
    <xdr:to>
      <xdr:col>111</xdr:col>
      <xdr:colOff>177800</xdr:colOff>
      <xdr:row>77</xdr:row>
      <xdr:rowOff>59537</xdr:rowOff>
    </xdr:to>
    <xdr:cxnSp macro="">
      <xdr:nvCxnSpPr>
        <xdr:cNvPr id="864" name="直線コネクタ 863"/>
        <xdr:cNvCxnSpPr/>
      </xdr:nvCxnSpPr>
      <xdr:spPr>
        <a:xfrm flipV="1">
          <a:off x="20434300" y="1312844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40030</xdr:rowOff>
    </xdr:from>
    <xdr:to>
      <xdr:col>107</xdr:col>
      <xdr:colOff>50800</xdr:colOff>
      <xdr:row>77</xdr:row>
      <xdr:rowOff>59537</xdr:rowOff>
    </xdr:to>
    <xdr:cxnSp macro="">
      <xdr:nvCxnSpPr>
        <xdr:cNvPr id="867" name="直線コネクタ 866"/>
        <xdr:cNvCxnSpPr/>
      </xdr:nvCxnSpPr>
      <xdr:spPr>
        <a:xfrm>
          <a:off x="19545300" y="1324168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23037</xdr:rowOff>
    </xdr:from>
    <xdr:to>
      <xdr:col>102</xdr:col>
      <xdr:colOff>114300</xdr:colOff>
      <xdr:row>77</xdr:row>
      <xdr:rowOff>40030</xdr:rowOff>
    </xdr:to>
    <xdr:cxnSp macro="">
      <xdr:nvCxnSpPr>
        <xdr:cNvPr id="870" name="直線コネクタ 869"/>
        <xdr:cNvCxnSpPr/>
      </xdr:nvCxnSpPr>
      <xdr:spPr>
        <a:xfrm>
          <a:off x="18656300" y="1322468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96253</xdr:rowOff>
    </xdr:from>
    <xdr:to>
      <xdr:col>116</xdr:col>
      <xdr:colOff>114300</xdr:colOff>
      <xdr:row>77</xdr:row>
      <xdr:rowOff>26403</xdr:rowOff>
    </xdr:to>
    <xdr:sp macro="" textlink="">
      <xdr:nvSpPr>
        <xdr:cNvPr id="880" name="楕円 879"/>
        <xdr:cNvSpPr/>
      </xdr:nvSpPr>
      <xdr:spPr>
        <a:xfrm>
          <a:off x="221107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74680</xdr:rowOff>
    </xdr:from>
    <xdr:ext cx="534377" cy="259045"/>
    <xdr:sp macro="" textlink="">
      <xdr:nvSpPr>
        <xdr:cNvPr id="881" name="繰出金該当値テキスト"/>
        <xdr:cNvSpPr txBox="1"/>
      </xdr:nvSpPr>
      <xdr:spPr>
        <a:xfrm>
          <a:off x="22212300" y="131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47447</xdr:rowOff>
    </xdr:from>
    <xdr:to>
      <xdr:col>112</xdr:col>
      <xdr:colOff>38100</xdr:colOff>
      <xdr:row>76</xdr:row>
      <xdr:rowOff>149047</xdr:rowOff>
    </xdr:to>
    <xdr:sp macro="" textlink="">
      <xdr:nvSpPr>
        <xdr:cNvPr id="882" name="楕円 881"/>
        <xdr:cNvSpPr/>
      </xdr:nvSpPr>
      <xdr:spPr>
        <a:xfrm>
          <a:off x="21272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140174</xdr:rowOff>
    </xdr:from>
    <xdr:ext cx="534377" cy="259045"/>
    <xdr:sp macro="" textlink="">
      <xdr:nvSpPr>
        <xdr:cNvPr id="883" name="テキスト ボックス 882"/>
        <xdr:cNvSpPr txBox="1"/>
      </xdr:nvSpPr>
      <xdr:spPr>
        <a:xfrm>
          <a:off x="21056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8737</xdr:rowOff>
    </xdr:from>
    <xdr:to>
      <xdr:col>107</xdr:col>
      <xdr:colOff>101600</xdr:colOff>
      <xdr:row>77</xdr:row>
      <xdr:rowOff>110337</xdr:rowOff>
    </xdr:to>
    <xdr:sp macro="" textlink="">
      <xdr:nvSpPr>
        <xdr:cNvPr id="884" name="楕円 883"/>
        <xdr:cNvSpPr/>
      </xdr:nvSpPr>
      <xdr:spPr>
        <a:xfrm>
          <a:off x="20383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101464</xdr:rowOff>
    </xdr:from>
    <xdr:ext cx="534377" cy="259045"/>
    <xdr:sp macro="" textlink="">
      <xdr:nvSpPr>
        <xdr:cNvPr id="885" name="テキスト ボックス 884"/>
        <xdr:cNvSpPr txBox="1"/>
      </xdr:nvSpPr>
      <xdr:spPr>
        <a:xfrm>
          <a:off x="20167111" y="133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160680</xdr:rowOff>
    </xdr:from>
    <xdr:to>
      <xdr:col>102</xdr:col>
      <xdr:colOff>165100</xdr:colOff>
      <xdr:row>77</xdr:row>
      <xdr:rowOff>90830</xdr:rowOff>
    </xdr:to>
    <xdr:sp macro="" textlink="">
      <xdr:nvSpPr>
        <xdr:cNvPr id="886" name="楕円 885"/>
        <xdr:cNvSpPr/>
      </xdr:nvSpPr>
      <xdr:spPr>
        <a:xfrm>
          <a:off x="19494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81957</xdr:rowOff>
    </xdr:from>
    <xdr:ext cx="534377" cy="259045"/>
    <xdr:sp macro="" textlink="">
      <xdr:nvSpPr>
        <xdr:cNvPr id="887" name="テキスト ボックス 886"/>
        <xdr:cNvSpPr txBox="1"/>
      </xdr:nvSpPr>
      <xdr:spPr>
        <a:xfrm>
          <a:off x="19278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143687</xdr:rowOff>
    </xdr:from>
    <xdr:to>
      <xdr:col>98</xdr:col>
      <xdr:colOff>38100</xdr:colOff>
      <xdr:row>77</xdr:row>
      <xdr:rowOff>73837</xdr:rowOff>
    </xdr:to>
    <xdr:sp macro="" textlink="">
      <xdr:nvSpPr>
        <xdr:cNvPr id="888" name="楕円 887"/>
        <xdr:cNvSpPr/>
      </xdr:nvSpPr>
      <xdr:spPr>
        <a:xfrm>
          <a:off x="186055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64964</xdr:rowOff>
    </xdr:from>
    <xdr:ext cx="534377" cy="259045"/>
    <xdr:sp macro="" textlink="">
      <xdr:nvSpPr>
        <xdr:cNvPr id="889" name="テキスト ボックス 888"/>
        <xdr:cNvSpPr txBox="1"/>
      </xdr:nvSpPr>
      <xdr:spPr>
        <a:xfrm>
          <a:off x="18389111" y="132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５，９０４円となっており、類似団体平均と比較して一人当たりコストが４，６４９円高い状況となっている。これは平成３０年度、令和元年度に発生した大雨による災害復旧事業費の増加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１５，５７３円となっており、類似団体平均と比較して一人当たりコストが２，０５２円高い状況となっている。これは公共施設等整備基金積立金の増加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扶助費の増加や市内公共施設等の老朽化に伴う維持補修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28448</xdr:rowOff>
    </xdr:from>
    <xdr:to>
      <xdr:col>24</xdr:col>
      <xdr:colOff>63500</xdr:colOff>
      <xdr:row>36</xdr:row>
      <xdr:rowOff>68072</xdr:rowOff>
    </xdr:to>
    <xdr:cxnSp macro="">
      <xdr:nvCxnSpPr>
        <xdr:cNvPr id="61" name="直線コネクタ 60"/>
        <xdr:cNvCxnSpPr/>
      </xdr:nvCxnSpPr>
      <xdr:spPr>
        <a:xfrm flipV="1">
          <a:off x="3797300" y="620064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68072</xdr:rowOff>
    </xdr:to>
    <xdr:cxnSp macro="">
      <xdr:nvCxnSpPr>
        <xdr:cNvPr id="64" name="直線コネクタ 63"/>
        <xdr:cNvCxnSpPr/>
      </xdr:nvCxnSpPr>
      <xdr:spPr>
        <a:xfrm>
          <a:off x="2908300" y="619074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36</xdr:row>
      <xdr:rowOff>18542</xdr:rowOff>
    </xdr:to>
    <xdr:cxnSp macro="">
      <xdr:nvCxnSpPr>
        <xdr:cNvPr id="67" name="直線コネクタ 66"/>
        <xdr:cNvCxnSpPr/>
      </xdr:nvCxnSpPr>
      <xdr:spPr>
        <a:xfrm>
          <a:off x="2019300" y="61389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133604</xdr:rowOff>
    </xdr:from>
    <xdr:to>
      <xdr:col>10</xdr:col>
      <xdr:colOff>114300</xdr:colOff>
      <xdr:row>35</xdr:row>
      <xdr:rowOff>138176</xdr:rowOff>
    </xdr:to>
    <xdr:cxnSp macro="">
      <xdr:nvCxnSpPr>
        <xdr:cNvPr id="70" name="直線コネクタ 69"/>
        <xdr:cNvCxnSpPr/>
      </xdr:nvCxnSpPr>
      <xdr:spPr>
        <a:xfrm>
          <a:off x="1130300" y="596290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149098</xdr:rowOff>
    </xdr:from>
    <xdr:to>
      <xdr:col>24</xdr:col>
      <xdr:colOff>114300</xdr:colOff>
      <xdr:row>36</xdr:row>
      <xdr:rowOff>79248</xdr:rowOff>
    </xdr:to>
    <xdr:sp macro="" textlink="">
      <xdr:nvSpPr>
        <xdr:cNvPr id="80" name="楕円 79"/>
        <xdr:cNvSpPr/>
      </xdr:nvSpPr>
      <xdr:spPr>
        <a:xfrm>
          <a:off x="45847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xdr:rowOff>
    </xdr:from>
    <xdr:ext cx="469744" cy="259045"/>
    <xdr:sp macro="" textlink="">
      <xdr:nvSpPr>
        <xdr:cNvPr id="81" name="議会費該当値テキスト"/>
        <xdr:cNvSpPr txBox="1"/>
      </xdr:nvSpPr>
      <xdr:spPr>
        <a:xfrm>
          <a:off x="4686300"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17272</xdr:rowOff>
    </xdr:from>
    <xdr:to>
      <xdr:col>20</xdr:col>
      <xdr:colOff>38100</xdr:colOff>
      <xdr:row>36</xdr:row>
      <xdr:rowOff>118872</xdr:rowOff>
    </xdr:to>
    <xdr:sp macro="" textlink="">
      <xdr:nvSpPr>
        <xdr:cNvPr id="82" name="楕円 81"/>
        <xdr:cNvSpPr/>
      </xdr:nvSpPr>
      <xdr:spPr>
        <a:xfrm>
          <a:off x="3746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109999</xdr:rowOff>
    </xdr:from>
    <xdr:ext cx="469744" cy="259045"/>
    <xdr:sp macro="" textlink="">
      <xdr:nvSpPr>
        <xdr:cNvPr id="83" name="テキスト ボックス 82"/>
        <xdr:cNvSpPr txBox="1"/>
      </xdr:nvSpPr>
      <xdr:spPr>
        <a:xfrm>
          <a:off x="3562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4" name="楕円 83"/>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85869</xdr:rowOff>
    </xdr:from>
    <xdr:ext cx="469744" cy="259045"/>
    <xdr:sp macro="" textlink="">
      <xdr:nvSpPr>
        <xdr:cNvPr id="85" name="テキスト ボックス 84"/>
        <xdr:cNvSpPr txBox="1"/>
      </xdr:nvSpPr>
      <xdr:spPr>
        <a:xfrm>
          <a:off x="2673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34053</xdr:rowOff>
    </xdr:from>
    <xdr:ext cx="469744" cy="259045"/>
    <xdr:sp macro="" textlink="">
      <xdr:nvSpPr>
        <xdr:cNvPr id="87" name="テキスト ボックス 86"/>
        <xdr:cNvSpPr txBox="1"/>
      </xdr:nvSpPr>
      <xdr:spPr>
        <a:xfrm>
          <a:off x="1784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82804</xdr:rowOff>
    </xdr:from>
    <xdr:to>
      <xdr:col>6</xdr:col>
      <xdr:colOff>38100</xdr:colOff>
      <xdr:row>35</xdr:row>
      <xdr:rowOff>12954</xdr:rowOff>
    </xdr:to>
    <xdr:sp macro="" textlink="">
      <xdr:nvSpPr>
        <xdr:cNvPr id="88" name="楕円 87"/>
        <xdr:cNvSpPr/>
      </xdr:nvSpPr>
      <xdr:spPr>
        <a:xfrm>
          <a:off x="1079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29481</xdr:rowOff>
    </xdr:from>
    <xdr:ext cx="469744" cy="259045"/>
    <xdr:sp macro="" textlink="">
      <xdr:nvSpPr>
        <xdr:cNvPr id="89" name="テキスト ボックス 88"/>
        <xdr:cNvSpPr txBox="1"/>
      </xdr:nvSpPr>
      <xdr:spPr>
        <a:xfrm>
          <a:off x="895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19558</xdr:rowOff>
    </xdr:from>
    <xdr:to>
      <xdr:col>24</xdr:col>
      <xdr:colOff>63500</xdr:colOff>
      <xdr:row>58</xdr:row>
      <xdr:rowOff>143802</xdr:rowOff>
    </xdr:to>
    <xdr:cxnSp macro="">
      <xdr:nvCxnSpPr>
        <xdr:cNvPr id="120" name="直線コネクタ 119"/>
        <xdr:cNvCxnSpPr/>
      </xdr:nvCxnSpPr>
      <xdr:spPr>
        <a:xfrm>
          <a:off x="3797300" y="9963658"/>
          <a:ext cx="8382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19558</xdr:rowOff>
    </xdr:from>
    <xdr:to>
      <xdr:col>19</xdr:col>
      <xdr:colOff>177800</xdr:colOff>
      <xdr:row>58</xdr:row>
      <xdr:rowOff>91100</xdr:rowOff>
    </xdr:to>
    <xdr:cxnSp macro="">
      <xdr:nvCxnSpPr>
        <xdr:cNvPr id="123" name="直線コネクタ 122"/>
        <xdr:cNvCxnSpPr/>
      </xdr:nvCxnSpPr>
      <xdr:spPr>
        <a:xfrm flipV="1">
          <a:off x="2908300" y="9963658"/>
          <a:ext cx="889000" cy="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86906</xdr:rowOff>
    </xdr:from>
    <xdr:to>
      <xdr:col>15</xdr:col>
      <xdr:colOff>50800</xdr:colOff>
      <xdr:row>58</xdr:row>
      <xdr:rowOff>91100</xdr:rowOff>
    </xdr:to>
    <xdr:cxnSp macro="">
      <xdr:nvCxnSpPr>
        <xdr:cNvPr id="126" name="直線コネクタ 125"/>
        <xdr:cNvCxnSpPr/>
      </xdr:nvCxnSpPr>
      <xdr:spPr>
        <a:xfrm>
          <a:off x="2019300" y="10031006"/>
          <a:ext cx="8890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86906</xdr:rowOff>
    </xdr:from>
    <xdr:to>
      <xdr:col>10</xdr:col>
      <xdr:colOff>114300</xdr:colOff>
      <xdr:row>58</xdr:row>
      <xdr:rowOff>165764</xdr:rowOff>
    </xdr:to>
    <xdr:cxnSp macro="">
      <xdr:nvCxnSpPr>
        <xdr:cNvPr id="129" name="直線コネクタ 128"/>
        <xdr:cNvCxnSpPr/>
      </xdr:nvCxnSpPr>
      <xdr:spPr>
        <a:xfrm flipV="1">
          <a:off x="1130300" y="10031006"/>
          <a:ext cx="889000" cy="7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93002</xdr:rowOff>
    </xdr:from>
    <xdr:to>
      <xdr:col>24</xdr:col>
      <xdr:colOff>114300</xdr:colOff>
      <xdr:row>59</xdr:row>
      <xdr:rowOff>23152</xdr:rowOff>
    </xdr:to>
    <xdr:sp macro="" textlink="">
      <xdr:nvSpPr>
        <xdr:cNvPr id="139" name="楕円 138"/>
        <xdr:cNvSpPr/>
      </xdr:nvSpPr>
      <xdr:spPr>
        <a:xfrm>
          <a:off x="4584700" y="100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140208</xdr:rowOff>
    </xdr:from>
    <xdr:to>
      <xdr:col>20</xdr:col>
      <xdr:colOff>38100</xdr:colOff>
      <xdr:row>58</xdr:row>
      <xdr:rowOff>70358</xdr:rowOff>
    </xdr:to>
    <xdr:sp macro="" textlink="">
      <xdr:nvSpPr>
        <xdr:cNvPr id="141" name="楕円 140"/>
        <xdr:cNvSpPr/>
      </xdr:nvSpPr>
      <xdr:spPr>
        <a:xfrm>
          <a:off x="3746500" y="9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86885</xdr:rowOff>
    </xdr:from>
    <xdr:ext cx="534377" cy="259045"/>
    <xdr:sp macro="" textlink="">
      <xdr:nvSpPr>
        <xdr:cNvPr id="142" name="テキスト ボックス 141"/>
        <xdr:cNvSpPr txBox="1"/>
      </xdr:nvSpPr>
      <xdr:spPr>
        <a:xfrm>
          <a:off x="3530111" y="96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40300</xdr:rowOff>
    </xdr:from>
    <xdr:to>
      <xdr:col>15</xdr:col>
      <xdr:colOff>101600</xdr:colOff>
      <xdr:row>58</xdr:row>
      <xdr:rowOff>141900</xdr:rowOff>
    </xdr:to>
    <xdr:sp macro="" textlink="">
      <xdr:nvSpPr>
        <xdr:cNvPr id="143" name="楕円 142"/>
        <xdr:cNvSpPr/>
      </xdr:nvSpPr>
      <xdr:spPr>
        <a:xfrm>
          <a:off x="2857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158427</xdr:rowOff>
    </xdr:from>
    <xdr:ext cx="534377" cy="259045"/>
    <xdr:sp macro="" textlink="">
      <xdr:nvSpPr>
        <xdr:cNvPr id="144" name="テキスト ボックス 143"/>
        <xdr:cNvSpPr txBox="1"/>
      </xdr:nvSpPr>
      <xdr:spPr>
        <a:xfrm>
          <a:off x="2641111" y="97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36106</xdr:rowOff>
    </xdr:from>
    <xdr:to>
      <xdr:col>10</xdr:col>
      <xdr:colOff>165100</xdr:colOff>
      <xdr:row>58</xdr:row>
      <xdr:rowOff>137706</xdr:rowOff>
    </xdr:to>
    <xdr:sp macro="" textlink="">
      <xdr:nvSpPr>
        <xdr:cNvPr id="145" name="楕円 144"/>
        <xdr:cNvSpPr/>
      </xdr:nvSpPr>
      <xdr:spPr>
        <a:xfrm>
          <a:off x="1968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154233</xdr:rowOff>
    </xdr:from>
    <xdr:ext cx="534377" cy="259045"/>
    <xdr:sp macro="" textlink="">
      <xdr:nvSpPr>
        <xdr:cNvPr id="146" name="テキスト ボックス 145"/>
        <xdr:cNvSpPr txBox="1"/>
      </xdr:nvSpPr>
      <xdr:spPr>
        <a:xfrm>
          <a:off x="1752111" y="97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114964</xdr:rowOff>
    </xdr:from>
    <xdr:to>
      <xdr:col>6</xdr:col>
      <xdr:colOff>38100</xdr:colOff>
      <xdr:row>59</xdr:row>
      <xdr:rowOff>45114</xdr:rowOff>
    </xdr:to>
    <xdr:sp macro="" textlink="">
      <xdr:nvSpPr>
        <xdr:cNvPr id="147" name="楕円 146"/>
        <xdr:cNvSpPr/>
      </xdr:nvSpPr>
      <xdr:spPr>
        <a:xfrm>
          <a:off x="1079500" y="10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36241</xdr:rowOff>
    </xdr:from>
    <xdr:ext cx="534377" cy="259045"/>
    <xdr:sp macro="" textlink="">
      <xdr:nvSpPr>
        <xdr:cNvPr id="148" name="テキスト ボックス 147"/>
        <xdr:cNvSpPr txBox="1"/>
      </xdr:nvSpPr>
      <xdr:spPr>
        <a:xfrm>
          <a:off x="863111" y="101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94183</xdr:rowOff>
    </xdr:from>
    <xdr:to>
      <xdr:col>24</xdr:col>
      <xdr:colOff>63500</xdr:colOff>
      <xdr:row>77</xdr:row>
      <xdr:rowOff>165722</xdr:rowOff>
    </xdr:to>
    <xdr:cxnSp macro="">
      <xdr:nvCxnSpPr>
        <xdr:cNvPr id="178" name="直線コネクタ 177"/>
        <xdr:cNvCxnSpPr/>
      </xdr:nvCxnSpPr>
      <xdr:spPr>
        <a:xfrm flipV="1">
          <a:off x="3797300" y="13295833"/>
          <a:ext cx="8382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165722</xdr:rowOff>
    </xdr:from>
    <xdr:to>
      <xdr:col>19</xdr:col>
      <xdr:colOff>177800</xdr:colOff>
      <xdr:row>78</xdr:row>
      <xdr:rowOff>11748</xdr:rowOff>
    </xdr:to>
    <xdr:cxnSp macro="">
      <xdr:nvCxnSpPr>
        <xdr:cNvPr id="181" name="直線コネクタ 180"/>
        <xdr:cNvCxnSpPr/>
      </xdr:nvCxnSpPr>
      <xdr:spPr>
        <a:xfrm flipV="1">
          <a:off x="2908300" y="13367372"/>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11748</xdr:rowOff>
    </xdr:from>
    <xdr:to>
      <xdr:col>15</xdr:col>
      <xdr:colOff>50800</xdr:colOff>
      <xdr:row>78</xdr:row>
      <xdr:rowOff>100140</xdr:rowOff>
    </xdr:to>
    <xdr:cxnSp macro="">
      <xdr:nvCxnSpPr>
        <xdr:cNvPr id="184" name="直線コネクタ 183"/>
        <xdr:cNvCxnSpPr/>
      </xdr:nvCxnSpPr>
      <xdr:spPr>
        <a:xfrm flipV="1">
          <a:off x="2019300" y="1338484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100140</xdr:rowOff>
    </xdr:from>
    <xdr:to>
      <xdr:col>10</xdr:col>
      <xdr:colOff>114300</xdr:colOff>
      <xdr:row>78</xdr:row>
      <xdr:rowOff>101536</xdr:rowOff>
    </xdr:to>
    <xdr:cxnSp macro="">
      <xdr:nvCxnSpPr>
        <xdr:cNvPr id="187" name="直線コネクタ 186"/>
        <xdr:cNvCxnSpPr/>
      </xdr:nvCxnSpPr>
      <xdr:spPr>
        <a:xfrm flipV="1">
          <a:off x="1130300" y="13473240"/>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43383</xdr:rowOff>
    </xdr:from>
    <xdr:to>
      <xdr:col>24</xdr:col>
      <xdr:colOff>114300</xdr:colOff>
      <xdr:row>77</xdr:row>
      <xdr:rowOff>144983</xdr:rowOff>
    </xdr:to>
    <xdr:sp macro="" textlink="">
      <xdr:nvSpPr>
        <xdr:cNvPr id="197" name="楕円 196"/>
        <xdr:cNvSpPr/>
      </xdr:nvSpPr>
      <xdr:spPr>
        <a:xfrm>
          <a:off x="4584700" y="132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21810</xdr:rowOff>
    </xdr:from>
    <xdr:ext cx="599010" cy="259045"/>
    <xdr:sp macro="" textlink="">
      <xdr:nvSpPr>
        <xdr:cNvPr id="198" name="民生費該当値テキスト"/>
        <xdr:cNvSpPr txBox="1"/>
      </xdr:nvSpPr>
      <xdr:spPr>
        <a:xfrm>
          <a:off x="4686300" y="1322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114922</xdr:rowOff>
    </xdr:from>
    <xdr:to>
      <xdr:col>20</xdr:col>
      <xdr:colOff>38100</xdr:colOff>
      <xdr:row>78</xdr:row>
      <xdr:rowOff>45072</xdr:rowOff>
    </xdr:to>
    <xdr:sp macro="" textlink="">
      <xdr:nvSpPr>
        <xdr:cNvPr id="199" name="楕円 198"/>
        <xdr:cNvSpPr/>
      </xdr:nvSpPr>
      <xdr:spPr>
        <a:xfrm>
          <a:off x="3746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36199</xdr:rowOff>
    </xdr:from>
    <xdr:ext cx="599010" cy="259045"/>
    <xdr:sp macro="" textlink="">
      <xdr:nvSpPr>
        <xdr:cNvPr id="200" name="テキスト ボックス 199"/>
        <xdr:cNvSpPr txBox="1"/>
      </xdr:nvSpPr>
      <xdr:spPr>
        <a:xfrm>
          <a:off x="3497795" y="134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132398</xdr:rowOff>
    </xdr:from>
    <xdr:to>
      <xdr:col>15</xdr:col>
      <xdr:colOff>101600</xdr:colOff>
      <xdr:row>78</xdr:row>
      <xdr:rowOff>62548</xdr:rowOff>
    </xdr:to>
    <xdr:sp macro="" textlink="">
      <xdr:nvSpPr>
        <xdr:cNvPr id="201" name="楕円 200"/>
        <xdr:cNvSpPr/>
      </xdr:nvSpPr>
      <xdr:spPr>
        <a:xfrm>
          <a:off x="2857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53675</xdr:rowOff>
    </xdr:from>
    <xdr:ext cx="599010" cy="259045"/>
    <xdr:sp macro="" textlink="">
      <xdr:nvSpPr>
        <xdr:cNvPr id="202" name="テキスト ボックス 201"/>
        <xdr:cNvSpPr txBox="1"/>
      </xdr:nvSpPr>
      <xdr:spPr>
        <a:xfrm>
          <a:off x="2608795" y="134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49340</xdr:rowOff>
    </xdr:from>
    <xdr:to>
      <xdr:col>10</xdr:col>
      <xdr:colOff>165100</xdr:colOff>
      <xdr:row>78</xdr:row>
      <xdr:rowOff>150940</xdr:rowOff>
    </xdr:to>
    <xdr:sp macro="" textlink="">
      <xdr:nvSpPr>
        <xdr:cNvPr id="203" name="楕円 202"/>
        <xdr:cNvSpPr/>
      </xdr:nvSpPr>
      <xdr:spPr>
        <a:xfrm>
          <a:off x="1968500" y="134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142067</xdr:rowOff>
    </xdr:from>
    <xdr:ext cx="599010" cy="259045"/>
    <xdr:sp macro="" textlink="">
      <xdr:nvSpPr>
        <xdr:cNvPr id="204" name="テキスト ボックス 203"/>
        <xdr:cNvSpPr txBox="1"/>
      </xdr:nvSpPr>
      <xdr:spPr>
        <a:xfrm>
          <a:off x="1719795" y="13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50736</xdr:rowOff>
    </xdr:from>
    <xdr:to>
      <xdr:col>6</xdr:col>
      <xdr:colOff>38100</xdr:colOff>
      <xdr:row>78</xdr:row>
      <xdr:rowOff>152336</xdr:rowOff>
    </xdr:to>
    <xdr:sp macro="" textlink="">
      <xdr:nvSpPr>
        <xdr:cNvPr id="205" name="楕円 204"/>
        <xdr:cNvSpPr/>
      </xdr:nvSpPr>
      <xdr:spPr>
        <a:xfrm>
          <a:off x="1079500" y="134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143463</xdr:rowOff>
    </xdr:from>
    <xdr:ext cx="599010" cy="259045"/>
    <xdr:sp macro="" textlink="">
      <xdr:nvSpPr>
        <xdr:cNvPr id="206" name="テキスト ボックス 205"/>
        <xdr:cNvSpPr txBox="1"/>
      </xdr:nvSpPr>
      <xdr:spPr>
        <a:xfrm>
          <a:off x="830795" y="1351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23833</xdr:rowOff>
    </xdr:from>
    <xdr:to>
      <xdr:col>24</xdr:col>
      <xdr:colOff>63500</xdr:colOff>
      <xdr:row>96</xdr:row>
      <xdr:rowOff>33728</xdr:rowOff>
    </xdr:to>
    <xdr:cxnSp macro="">
      <xdr:nvCxnSpPr>
        <xdr:cNvPr id="238" name="直線コネクタ 237"/>
        <xdr:cNvCxnSpPr/>
      </xdr:nvCxnSpPr>
      <xdr:spPr>
        <a:xfrm flipV="1">
          <a:off x="3797300" y="16483033"/>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33728</xdr:rowOff>
    </xdr:from>
    <xdr:to>
      <xdr:col>19</xdr:col>
      <xdr:colOff>177800</xdr:colOff>
      <xdr:row>96</xdr:row>
      <xdr:rowOff>69912</xdr:rowOff>
    </xdr:to>
    <xdr:cxnSp macro="">
      <xdr:nvCxnSpPr>
        <xdr:cNvPr id="241" name="直線コネクタ 240"/>
        <xdr:cNvCxnSpPr/>
      </xdr:nvCxnSpPr>
      <xdr:spPr>
        <a:xfrm flipV="1">
          <a:off x="2908300" y="16492928"/>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69912</xdr:rowOff>
    </xdr:from>
    <xdr:to>
      <xdr:col>15</xdr:col>
      <xdr:colOff>50800</xdr:colOff>
      <xdr:row>96</xdr:row>
      <xdr:rowOff>71707</xdr:rowOff>
    </xdr:to>
    <xdr:cxnSp macro="">
      <xdr:nvCxnSpPr>
        <xdr:cNvPr id="244" name="直線コネクタ 243"/>
        <xdr:cNvCxnSpPr/>
      </xdr:nvCxnSpPr>
      <xdr:spPr>
        <a:xfrm flipV="1">
          <a:off x="2019300" y="16529112"/>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67070</xdr:rowOff>
    </xdr:from>
    <xdr:to>
      <xdr:col>10</xdr:col>
      <xdr:colOff>114300</xdr:colOff>
      <xdr:row>96</xdr:row>
      <xdr:rowOff>71707</xdr:rowOff>
    </xdr:to>
    <xdr:cxnSp macro="">
      <xdr:nvCxnSpPr>
        <xdr:cNvPr id="247" name="直線コネクタ 246"/>
        <xdr:cNvCxnSpPr/>
      </xdr:nvCxnSpPr>
      <xdr:spPr>
        <a:xfrm>
          <a:off x="1130300" y="1652627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144483</xdr:rowOff>
    </xdr:from>
    <xdr:to>
      <xdr:col>24</xdr:col>
      <xdr:colOff>114300</xdr:colOff>
      <xdr:row>96</xdr:row>
      <xdr:rowOff>74633</xdr:rowOff>
    </xdr:to>
    <xdr:sp macro="" textlink="">
      <xdr:nvSpPr>
        <xdr:cNvPr id="257" name="楕円 256"/>
        <xdr:cNvSpPr/>
      </xdr:nvSpPr>
      <xdr:spPr>
        <a:xfrm>
          <a:off x="4584700" y="164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122910</xdr:rowOff>
    </xdr:from>
    <xdr:ext cx="534377" cy="259045"/>
    <xdr:sp macro="" textlink="">
      <xdr:nvSpPr>
        <xdr:cNvPr id="258" name="衛生費該当値テキスト"/>
        <xdr:cNvSpPr txBox="1"/>
      </xdr:nvSpPr>
      <xdr:spPr>
        <a:xfrm>
          <a:off x="4686300"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154378</xdr:rowOff>
    </xdr:from>
    <xdr:to>
      <xdr:col>20</xdr:col>
      <xdr:colOff>38100</xdr:colOff>
      <xdr:row>96</xdr:row>
      <xdr:rowOff>84528</xdr:rowOff>
    </xdr:to>
    <xdr:sp macro="" textlink="">
      <xdr:nvSpPr>
        <xdr:cNvPr id="259" name="楕円 258"/>
        <xdr:cNvSpPr/>
      </xdr:nvSpPr>
      <xdr:spPr>
        <a:xfrm>
          <a:off x="3746500" y="164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75655</xdr:rowOff>
    </xdr:from>
    <xdr:ext cx="534377" cy="259045"/>
    <xdr:sp macro="" textlink="">
      <xdr:nvSpPr>
        <xdr:cNvPr id="260" name="テキスト ボックス 259"/>
        <xdr:cNvSpPr txBox="1"/>
      </xdr:nvSpPr>
      <xdr:spPr>
        <a:xfrm>
          <a:off x="3530111" y="165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19112</xdr:rowOff>
    </xdr:from>
    <xdr:to>
      <xdr:col>15</xdr:col>
      <xdr:colOff>101600</xdr:colOff>
      <xdr:row>96</xdr:row>
      <xdr:rowOff>120712</xdr:rowOff>
    </xdr:to>
    <xdr:sp macro="" textlink="">
      <xdr:nvSpPr>
        <xdr:cNvPr id="261" name="楕円 260"/>
        <xdr:cNvSpPr/>
      </xdr:nvSpPr>
      <xdr:spPr>
        <a:xfrm>
          <a:off x="2857500" y="164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111839</xdr:rowOff>
    </xdr:from>
    <xdr:ext cx="534377" cy="259045"/>
    <xdr:sp macro="" textlink="">
      <xdr:nvSpPr>
        <xdr:cNvPr id="262" name="テキスト ボックス 261"/>
        <xdr:cNvSpPr txBox="1"/>
      </xdr:nvSpPr>
      <xdr:spPr>
        <a:xfrm>
          <a:off x="2641111" y="165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20907</xdr:rowOff>
    </xdr:from>
    <xdr:to>
      <xdr:col>10</xdr:col>
      <xdr:colOff>165100</xdr:colOff>
      <xdr:row>96</xdr:row>
      <xdr:rowOff>122507</xdr:rowOff>
    </xdr:to>
    <xdr:sp macro="" textlink="">
      <xdr:nvSpPr>
        <xdr:cNvPr id="263" name="楕円 262"/>
        <xdr:cNvSpPr/>
      </xdr:nvSpPr>
      <xdr:spPr>
        <a:xfrm>
          <a:off x="1968500" y="164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113634</xdr:rowOff>
    </xdr:from>
    <xdr:ext cx="534377" cy="259045"/>
    <xdr:sp macro="" textlink="">
      <xdr:nvSpPr>
        <xdr:cNvPr id="264" name="テキスト ボックス 263"/>
        <xdr:cNvSpPr txBox="1"/>
      </xdr:nvSpPr>
      <xdr:spPr>
        <a:xfrm>
          <a:off x="1752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16270</xdr:rowOff>
    </xdr:from>
    <xdr:to>
      <xdr:col>6</xdr:col>
      <xdr:colOff>38100</xdr:colOff>
      <xdr:row>96</xdr:row>
      <xdr:rowOff>117870</xdr:rowOff>
    </xdr:to>
    <xdr:sp macro="" textlink="">
      <xdr:nvSpPr>
        <xdr:cNvPr id="265" name="楕円 264"/>
        <xdr:cNvSpPr/>
      </xdr:nvSpPr>
      <xdr:spPr>
        <a:xfrm>
          <a:off x="1079500" y="16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108997</xdr:rowOff>
    </xdr:from>
    <xdr:ext cx="534377" cy="259045"/>
    <xdr:sp macro="" textlink="">
      <xdr:nvSpPr>
        <xdr:cNvPr id="266" name="テキスト ボックス 265"/>
        <xdr:cNvSpPr txBox="1"/>
      </xdr:nvSpPr>
      <xdr:spPr>
        <a:xfrm>
          <a:off x="863111" y="165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34</xdr:row>
      <xdr:rowOff>12598</xdr:rowOff>
    </xdr:to>
    <xdr:cxnSp macro="">
      <xdr:nvCxnSpPr>
        <xdr:cNvPr id="293" name="直線コネクタ 292"/>
        <xdr:cNvCxnSpPr/>
      </xdr:nvCxnSpPr>
      <xdr:spPr>
        <a:xfrm flipV="1">
          <a:off x="9639300" y="58108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11684</xdr:rowOff>
    </xdr:from>
    <xdr:to>
      <xdr:col>50</xdr:col>
      <xdr:colOff>114300</xdr:colOff>
      <xdr:row>34</xdr:row>
      <xdr:rowOff>12598</xdr:rowOff>
    </xdr:to>
    <xdr:cxnSp macro="">
      <xdr:nvCxnSpPr>
        <xdr:cNvPr id="296" name="直線コネクタ 295"/>
        <xdr:cNvCxnSpPr/>
      </xdr:nvCxnSpPr>
      <xdr:spPr>
        <a:xfrm>
          <a:off x="8750300" y="58409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135128</xdr:rowOff>
    </xdr:from>
    <xdr:to>
      <xdr:col>45</xdr:col>
      <xdr:colOff>177800</xdr:colOff>
      <xdr:row>34</xdr:row>
      <xdr:rowOff>11684</xdr:rowOff>
    </xdr:to>
    <xdr:cxnSp macro="">
      <xdr:nvCxnSpPr>
        <xdr:cNvPr id="299" name="直線コネクタ 298"/>
        <xdr:cNvCxnSpPr/>
      </xdr:nvCxnSpPr>
      <xdr:spPr>
        <a:xfrm>
          <a:off x="7861300" y="57929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135128</xdr:rowOff>
    </xdr:from>
    <xdr:to>
      <xdr:col>41</xdr:col>
      <xdr:colOff>50800</xdr:colOff>
      <xdr:row>33</xdr:row>
      <xdr:rowOff>143815</xdr:rowOff>
    </xdr:to>
    <xdr:cxnSp macro="">
      <xdr:nvCxnSpPr>
        <xdr:cNvPr id="302" name="直線コネクタ 301"/>
        <xdr:cNvCxnSpPr/>
      </xdr:nvCxnSpPr>
      <xdr:spPr>
        <a:xfrm flipV="1">
          <a:off x="6972300" y="579297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102159</xdr:rowOff>
    </xdr:from>
    <xdr:to>
      <xdr:col>55</xdr:col>
      <xdr:colOff>50800</xdr:colOff>
      <xdr:row>34</xdr:row>
      <xdr:rowOff>32309</xdr:rowOff>
    </xdr:to>
    <xdr:sp macro="" textlink="">
      <xdr:nvSpPr>
        <xdr:cNvPr id="312" name="楕円 311"/>
        <xdr:cNvSpPr/>
      </xdr:nvSpPr>
      <xdr:spPr>
        <a:xfrm>
          <a:off x="104267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125036</xdr:rowOff>
    </xdr:from>
    <xdr:ext cx="469744" cy="259045"/>
    <xdr:sp macro="" textlink="">
      <xdr:nvSpPr>
        <xdr:cNvPr id="313" name="労働費該当値テキスト"/>
        <xdr:cNvSpPr txBox="1"/>
      </xdr:nvSpPr>
      <xdr:spPr>
        <a:xfrm>
          <a:off x="10528300" y="561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133248</xdr:rowOff>
    </xdr:from>
    <xdr:to>
      <xdr:col>50</xdr:col>
      <xdr:colOff>165100</xdr:colOff>
      <xdr:row>34</xdr:row>
      <xdr:rowOff>63398</xdr:rowOff>
    </xdr:to>
    <xdr:sp macro="" textlink="">
      <xdr:nvSpPr>
        <xdr:cNvPr id="314" name="楕円 313"/>
        <xdr:cNvSpPr/>
      </xdr:nvSpPr>
      <xdr:spPr>
        <a:xfrm>
          <a:off x="9588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79925</xdr:rowOff>
    </xdr:from>
    <xdr:ext cx="469744" cy="259045"/>
    <xdr:sp macro="" textlink="">
      <xdr:nvSpPr>
        <xdr:cNvPr id="315" name="テキスト ボックス 314"/>
        <xdr:cNvSpPr txBox="1"/>
      </xdr:nvSpPr>
      <xdr:spPr>
        <a:xfrm>
          <a:off x="9404428"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132334</xdr:rowOff>
    </xdr:from>
    <xdr:to>
      <xdr:col>46</xdr:col>
      <xdr:colOff>38100</xdr:colOff>
      <xdr:row>34</xdr:row>
      <xdr:rowOff>62484</xdr:rowOff>
    </xdr:to>
    <xdr:sp macro="" textlink="">
      <xdr:nvSpPr>
        <xdr:cNvPr id="316" name="楕円 315"/>
        <xdr:cNvSpPr/>
      </xdr:nvSpPr>
      <xdr:spPr>
        <a:xfrm>
          <a:off x="8699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79011</xdr:rowOff>
    </xdr:from>
    <xdr:ext cx="469744" cy="259045"/>
    <xdr:sp macro="" textlink="">
      <xdr:nvSpPr>
        <xdr:cNvPr id="317" name="テキスト ボックス 316"/>
        <xdr:cNvSpPr txBox="1"/>
      </xdr:nvSpPr>
      <xdr:spPr>
        <a:xfrm>
          <a:off x="851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84328</xdr:rowOff>
    </xdr:from>
    <xdr:to>
      <xdr:col>41</xdr:col>
      <xdr:colOff>101600</xdr:colOff>
      <xdr:row>34</xdr:row>
      <xdr:rowOff>14478</xdr:rowOff>
    </xdr:to>
    <xdr:sp macro="" textlink="">
      <xdr:nvSpPr>
        <xdr:cNvPr id="318" name="楕円 317"/>
        <xdr:cNvSpPr/>
      </xdr:nvSpPr>
      <xdr:spPr>
        <a:xfrm>
          <a:off x="7810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31005</xdr:rowOff>
    </xdr:from>
    <xdr:ext cx="469744" cy="259045"/>
    <xdr:sp macro="" textlink="">
      <xdr:nvSpPr>
        <xdr:cNvPr id="319" name="テキスト ボックス 318"/>
        <xdr:cNvSpPr txBox="1"/>
      </xdr:nvSpPr>
      <xdr:spPr>
        <a:xfrm>
          <a:off x="7626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93015</xdr:rowOff>
    </xdr:from>
    <xdr:to>
      <xdr:col>36</xdr:col>
      <xdr:colOff>165100</xdr:colOff>
      <xdr:row>34</xdr:row>
      <xdr:rowOff>23165</xdr:rowOff>
    </xdr:to>
    <xdr:sp macro="" textlink="">
      <xdr:nvSpPr>
        <xdr:cNvPr id="320" name="楕円 319"/>
        <xdr:cNvSpPr/>
      </xdr:nvSpPr>
      <xdr:spPr>
        <a:xfrm>
          <a:off x="6921500" y="57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39692</xdr:rowOff>
    </xdr:from>
    <xdr:ext cx="469744" cy="259045"/>
    <xdr:sp macro="" textlink="">
      <xdr:nvSpPr>
        <xdr:cNvPr id="321" name="テキスト ボックス 320"/>
        <xdr:cNvSpPr txBox="1"/>
      </xdr:nvSpPr>
      <xdr:spPr>
        <a:xfrm>
          <a:off x="6737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89865</xdr:rowOff>
    </xdr:from>
    <xdr:to>
      <xdr:col>55</xdr:col>
      <xdr:colOff>0</xdr:colOff>
      <xdr:row>57</xdr:row>
      <xdr:rowOff>116794</xdr:rowOff>
    </xdr:to>
    <xdr:cxnSp macro="">
      <xdr:nvCxnSpPr>
        <xdr:cNvPr id="348" name="直線コネクタ 347"/>
        <xdr:cNvCxnSpPr/>
      </xdr:nvCxnSpPr>
      <xdr:spPr>
        <a:xfrm>
          <a:off x="9639300" y="9862515"/>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89865</xdr:rowOff>
    </xdr:from>
    <xdr:to>
      <xdr:col>50</xdr:col>
      <xdr:colOff>114300</xdr:colOff>
      <xdr:row>57</xdr:row>
      <xdr:rowOff>114646</xdr:rowOff>
    </xdr:to>
    <xdr:cxnSp macro="">
      <xdr:nvCxnSpPr>
        <xdr:cNvPr id="351" name="直線コネクタ 350"/>
        <xdr:cNvCxnSpPr/>
      </xdr:nvCxnSpPr>
      <xdr:spPr>
        <a:xfrm flipV="1">
          <a:off x="8750300" y="986251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100655</xdr:rowOff>
    </xdr:from>
    <xdr:to>
      <xdr:col>45</xdr:col>
      <xdr:colOff>177800</xdr:colOff>
      <xdr:row>57</xdr:row>
      <xdr:rowOff>114646</xdr:rowOff>
    </xdr:to>
    <xdr:cxnSp macro="">
      <xdr:nvCxnSpPr>
        <xdr:cNvPr id="354" name="直線コネクタ 353"/>
        <xdr:cNvCxnSpPr/>
      </xdr:nvCxnSpPr>
      <xdr:spPr>
        <a:xfrm>
          <a:off x="7861300" y="987330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100655</xdr:rowOff>
    </xdr:from>
    <xdr:to>
      <xdr:col>41</xdr:col>
      <xdr:colOff>50800</xdr:colOff>
      <xdr:row>57</xdr:row>
      <xdr:rowOff>101250</xdr:rowOff>
    </xdr:to>
    <xdr:cxnSp macro="">
      <xdr:nvCxnSpPr>
        <xdr:cNvPr id="357" name="直線コネクタ 356"/>
        <xdr:cNvCxnSpPr/>
      </xdr:nvCxnSpPr>
      <xdr:spPr>
        <a:xfrm flipV="1">
          <a:off x="6972300" y="98733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65994</xdr:rowOff>
    </xdr:from>
    <xdr:to>
      <xdr:col>55</xdr:col>
      <xdr:colOff>50800</xdr:colOff>
      <xdr:row>57</xdr:row>
      <xdr:rowOff>167594</xdr:rowOff>
    </xdr:to>
    <xdr:sp macro="" textlink="">
      <xdr:nvSpPr>
        <xdr:cNvPr id="367" name="楕円 366"/>
        <xdr:cNvSpPr/>
      </xdr:nvSpPr>
      <xdr:spPr>
        <a:xfrm>
          <a:off x="104267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88871</xdr:rowOff>
    </xdr:from>
    <xdr:ext cx="469744" cy="259045"/>
    <xdr:sp macro="" textlink="">
      <xdr:nvSpPr>
        <xdr:cNvPr id="368" name="農林水産業費該当値テキスト"/>
        <xdr:cNvSpPr txBox="1"/>
      </xdr:nvSpPr>
      <xdr:spPr>
        <a:xfrm>
          <a:off x="10528300" y="969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39065</xdr:rowOff>
    </xdr:from>
    <xdr:to>
      <xdr:col>50</xdr:col>
      <xdr:colOff>165100</xdr:colOff>
      <xdr:row>57</xdr:row>
      <xdr:rowOff>140665</xdr:rowOff>
    </xdr:to>
    <xdr:sp macro="" textlink="">
      <xdr:nvSpPr>
        <xdr:cNvPr id="369" name="楕円 368"/>
        <xdr:cNvSpPr/>
      </xdr:nvSpPr>
      <xdr:spPr>
        <a:xfrm>
          <a:off x="9588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157192</xdr:rowOff>
    </xdr:from>
    <xdr:ext cx="469744" cy="259045"/>
    <xdr:sp macro="" textlink="">
      <xdr:nvSpPr>
        <xdr:cNvPr id="370" name="テキスト ボックス 369"/>
        <xdr:cNvSpPr txBox="1"/>
      </xdr:nvSpPr>
      <xdr:spPr>
        <a:xfrm>
          <a:off x="9404428" y="95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63846</xdr:rowOff>
    </xdr:from>
    <xdr:to>
      <xdr:col>46</xdr:col>
      <xdr:colOff>38100</xdr:colOff>
      <xdr:row>57</xdr:row>
      <xdr:rowOff>165446</xdr:rowOff>
    </xdr:to>
    <xdr:sp macro="" textlink="">
      <xdr:nvSpPr>
        <xdr:cNvPr id="371" name="楕円 370"/>
        <xdr:cNvSpPr/>
      </xdr:nvSpPr>
      <xdr:spPr>
        <a:xfrm>
          <a:off x="8699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156573</xdr:rowOff>
    </xdr:from>
    <xdr:ext cx="469744" cy="259045"/>
    <xdr:sp macro="" textlink="">
      <xdr:nvSpPr>
        <xdr:cNvPr id="372" name="テキスト ボックス 371"/>
        <xdr:cNvSpPr txBox="1"/>
      </xdr:nvSpPr>
      <xdr:spPr>
        <a:xfrm>
          <a:off x="8515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49855</xdr:rowOff>
    </xdr:from>
    <xdr:to>
      <xdr:col>41</xdr:col>
      <xdr:colOff>101600</xdr:colOff>
      <xdr:row>57</xdr:row>
      <xdr:rowOff>151455</xdr:rowOff>
    </xdr:to>
    <xdr:sp macro="" textlink="">
      <xdr:nvSpPr>
        <xdr:cNvPr id="373" name="楕円 372"/>
        <xdr:cNvSpPr/>
      </xdr:nvSpPr>
      <xdr:spPr>
        <a:xfrm>
          <a:off x="7810500" y="98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167982</xdr:rowOff>
    </xdr:from>
    <xdr:ext cx="469744" cy="259045"/>
    <xdr:sp macro="" textlink="">
      <xdr:nvSpPr>
        <xdr:cNvPr id="374" name="テキスト ボックス 373"/>
        <xdr:cNvSpPr txBox="1"/>
      </xdr:nvSpPr>
      <xdr:spPr>
        <a:xfrm>
          <a:off x="7626428" y="95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50450</xdr:rowOff>
    </xdr:from>
    <xdr:to>
      <xdr:col>36</xdr:col>
      <xdr:colOff>165100</xdr:colOff>
      <xdr:row>57</xdr:row>
      <xdr:rowOff>152050</xdr:rowOff>
    </xdr:to>
    <xdr:sp macro="" textlink="">
      <xdr:nvSpPr>
        <xdr:cNvPr id="375" name="楕円 374"/>
        <xdr:cNvSpPr/>
      </xdr:nvSpPr>
      <xdr:spPr>
        <a:xfrm>
          <a:off x="6921500" y="98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168577</xdr:rowOff>
    </xdr:from>
    <xdr:ext cx="469744" cy="259045"/>
    <xdr:sp macro="" textlink="">
      <xdr:nvSpPr>
        <xdr:cNvPr id="376" name="テキスト ボックス 375"/>
        <xdr:cNvSpPr txBox="1"/>
      </xdr:nvSpPr>
      <xdr:spPr>
        <a:xfrm>
          <a:off x="6737428" y="95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142574</xdr:rowOff>
    </xdr:from>
    <xdr:to>
      <xdr:col>55</xdr:col>
      <xdr:colOff>0</xdr:colOff>
      <xdr:row>78</xdr:row>
      <xdr:rowOff>144402</xdr:rowOff>
    </xdr:to>
    <xdr:cxnSp macro="">
      <xdr:nvCxnSpPr>
        <xdr:cNvPr id="407" name="直線コネクタ 406"/>
        <xdr:cNvCxnSpPr/>
      </xdr:nvCxnSpPr>
      <xdr:spPr>
        <a:xfrm>
          <a:off x="9639300" y="1351567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142574</xdr:rowOff>
    </xdr:from>
    <xdr:to>
      <xdr:col>50</xdr:col>
      <xdr:colOff>114300</xdr:colOff>
      <xdr:row>78</xdr:row>
      <xdr:rowOff>143945</xdr:rowOff>
    </xdr:to>
    <xdr:cxnSp macro="">
      <xdr:nvCxnSpPr>
        <xdr:cNvPr id="410" name="直線コネクタ 409"/>
        <xdr:cNvCxnSpPr/>
      </xdr:nvCxnSpPr>
      <xdr:spPr>
        <a:xfrm flipV="1">
          <a:off x="8750300" y="135156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142215</xdr:rowOff>
    </xdr:from>
    <xdr:to>
      <xdr:col>45</xdr:col>
      <xdr:colOff>177800</xdr:colOff>
      <xdr:row>78</xdr:row>
      <xdr:rowOff>143945</xdr:rowOff>
    </xdr:to>
    <xdr:cxnSp macro="">
      <xdr:nvCxnSpPr>
        <xdr:cNvPr id="413" name="直線コネクタ 412"/>
        <xdr:cNvCxnSpPr/>
      </xdr:nvCxnSpPr>
      <xdr:spPr>
        <a:xfrm>
          <a:off x="7861300" y="1351531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124840</xdr:rowOff>
    </xdr:from>
    <xdr:to>
      <xdr:col>41</xdr:col>
      <xdr:colOff>50800</xdr:colOff>
      <xdr:row>78</xdr:row>
      <xdr:rowOff>142215</xdr:rowOff>
    </xdr:to>
    <xdr:cxnSp macro="">
      <xdr:nvCxnSpPr>
        <xdr:cNvPr id="416" name="直線コネクタ 415"/>
        <xdr:cNvCxnSpPr/>
      </xdr:nvCxnSpPr>
      <xdr:spPr>
        <a:xfrm>
          <a:off x="6972300" y="13497940"/>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93602</xdr:rowOff>
    </xdr:from>
    <xdr:to>
      <xdr:col>55</xdr:col>
      <xdr:colOff>50800</xdr:colOff>
      <xdr:row>79</xdr:row>
      <xdr:rowOff>23752</xdr:rowOff>
    </xdr:to>
    <xdr:sp macro="" textlink="">
      <xdr:nvSpPr>
        <xdr:cNvPr id="426" name="楕円 425"/>
        <xdr:cNvSpPr/>
      </xdr:nvSpPr>
      <xdr:spPr>
        <a:xfrm>
          <a:off x="104267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8529</xdr:rowOff>
    </xdr:from>
    <xdr:ext cx="469744" cy="259045"/>
    <xdr:sp macro="" textlink="">
      <xdr:nvSpPr>
        <xdr:cNvPr id="427" name="商工費該当値テキスト"/>
        <xdr:cNvSpPr txBox="1"/>
      </xdr:nvSpPr>
      <xdr:spPr>
        <a:xfrm>
          <a:off x="10528300" y="133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91774</xdr:rowOff>
    </xdr:from>
    <xdr:to>
      <xdr:col>50</xdr:col>
      <xdr:colOff>165100</xdr:colOff>
      <xdr:row>79</xdr:row>
      <xdr:rowOff>21924</xdr:rowOff>
    </xdr:to>
    <xdr:sp macro="" textlink="">
      <xdr:nvSpPr>
        <xdr:cNvPr id="428" name="楕円 427"/>
        <xdr:cNvSpPr/>
      </xdr:nvSpPr>
      <xdr:spPr>
        <a:xfrm>
          <a:off x="9588500" y="13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13051</xdr:rowOff>
    </xdr:from>
    <xdr:ext cx="469744" cy="259045"/>
    <xdr:sp macro="" textlink="">
      <xdr:nvSpPr>
        <xdr:cNvPr id="429" name="テキスト ボックス 428"/>
        <xdr:cNvSpPr txBox="1"/>
      </xdr:nvSpPr>
      <xdr:spPr>
        <a:xfrm>
          <a:off x="9404428" y="135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93145</xdr:rowOff>
    </xdr:from>
    <xdr:to>
      <xdr:col>46</xdr:col>
      <xdr:colOff>38100</xdr:colOff>
      <xdr:row>79</xdr:row>
      <xdr:rowOff>23295</xdr:rowOff>
    </xdr:to>
    <xdr:sp macro="" textlink="">
      <xdr:nvSpPr>
        <xdr:cNvPr id="430" name="楕円 429"/>
        <xdr:cNvSpPr/>
      </xdr:nvSpPr>
      <xdr:spPr>
        <a:xfrm>
          <a:off x="8699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14422</xdr:rowOff>
    </xdr:from>
    <xdr:ext cx="469744" cy="259045"/>
    <xdr:sp macro="" textlink="">
      <xdr:nvSpPr>
        <xdr:cNvPr id="431" name="テキスト ボックス 430"/>
        <xdr:cNvSpPr txBox="1"/>
      </xdr:nvSpPr>
      <xdr:spPr>
        <a:xfrm>
          <a:off x="8515428" y="135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91415</xdr:rowOff>
    </xdr:from>
    <xdr:to>
      <xdr:col>41</xdr:col>
      <xdr:colOff>101600</xdr:colOff>
      <xdr:row>79</xdr:row>
      <xdr:rowOff>21565</xdr:rowOff>
    </xdr:to>
    <xdr:sp macro="" textlink="">
      <xdr:nvSpPr>
        <xdr:cNvPr id="432" name="楕円 431"/>
        <xdr:cNvSpPr/>
      </xdr:nvSpPr>
      <xdr:spPr>
        <a:xfrm>
          <a:off x="7810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12692</xdr:rowOff>
    </xdr:from>
    <xdr:ext cx="469744" cy="259045"/>
    <xdr:sp macro="" textlink="">
      <xdr:nvSpPr>
        <xdr:cNvPr id="433" name="テキスト ボックス 432"/>
        <xdr:cNvSpPr txBox="1"/>
      </xdr:nvSpPr>
      <xdr:spPr>
        <a:xfrm>
          <a:off x="7626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74040</xdr:rowOff>
    </xdr:from>
    <xdr:to>
      <xdr:col>36</xdr:col>
      <xdr:colOff>165100</xdr:colOff>
      <xdr:row>79</xdr:row>
      <xdr:rowOff>4190</xdr:rowOff>
    </xdr:to>
    <xdr:sp macro="" textlink="">
      <xdr:nvSpPr>
        <xdr:cNvPr id="434" name="楕円 433"/>
        <xdr:cNvSpPr/>
      </xdr:nvSpPr>
      <xdr:spPr>
        <a:xfrm>
          <a:off x="6921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166767</xdr:rowOff>
    </xdr:from>
    <xdr:ext cx="469744" cy="259045"/>
    <xdr:sp macro="" textlink="">
      <xdr:nvSpPr>
        <xdr:cNvPr id="435" name="テキスト ボックス 434"/>
        <xdr:cNvSpPr txBox="1"/>
      </xdr:nvSpPr>
      <xdr:spPr>
        <a:xfrm>
          <a:off x="6737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51395</xdr:rowOff>
    </xdr:from>
    <xdr:to>
      <xdr:col>55</xdr:col>
      <xdr:colOff>0</xdr:colOff>
      <xdr:row>98</xdr:row>
      <xdr:rowOff>57981</xdr:rowOff>
    </xdr:to>
    <xdr:cxnSp macro="">
      <xdr:nvCxnSpPr>
        <xdr:cNvPr id="466" name="直線コネクタ 465"/>
        <xdr:cNvCxnSpPr/>
      </xdr:nvCxnSpPr>
      <xdr:spPr>
        <a:xfrm flipV="1">
          <a:off x="9639300" y="16853495"/>
          <a:ext cx="8382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52234</xdr:rowOff>
    </xdr:from>
    <xdr:to>
      <xdr:col>50</xdr:col>
      <xdr:colOff>114300</xdr:colOff>
      <xdr:row>98</xdr:row>
      <xdr:rowOff>57981</xdr:rowOff>
    </xdr:to>
    <xdr:cxnSp macro="">
      <xdr:nvCxnSpPr>
        <xdr:cNvPr id="469" name="直線コネクタ 468"/>
        <xdr:cNvCxnSpPr/>
      </xdr:nvCxnSpPr>
      <xdr:spPr>
        <a:xfrm>
          <a:off x="8750300" y="1685433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121281</xdr:rowOff>
    </xdr:from>
    <xdr:to>
      <xdr:col>45</xdr:col>
      <xdr:colOff>177800</xdr:colOff>
      <xdr:row>98</xdr:row>
      <xdr:rowOff>52234</xdr:rowOff>
    </xdr:to>
    <xdr:cxnSp macro="">
      <xdr:nvCxnSpPr>
        <xdr:cNvPr id="472" name="直線コネクタ 471"/>
        <xdr:cNvCxnSpPr/>
      </xdr:nvCxnSpPr>
      <xdr:spPr>
        <a:xfrm>
          <a:off x="7861300" y="16751931"/>
          <a:ext cx="889000" cy="1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121281</xdr:rowOff>
    </xdr:from>
    <xdr:to>
      <xdr:col>41</xdr:col>
      <xdr:colOff>50800</xdr:colOff>
      <xdr:row>97</xdr:row>
      <xdr:rowOff>158336</xdr:rowOff>
    </xdr:to>
    <xdr:cxnSp macro="">
      <xdr:nvCxnSpPr>
        <xdr:cNvPr id="475" name="直線コネクタ 474"/>
        <xdr:cNvCxnSpPr/>
      </xdr:nvCxnSpPr>
      <xdr:spPr>
        <a:xfrm flipV="1">
          <a:off x="6972300" y="16751931"/>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595</xdr:rowOff>
    </xdr:from>
    <xdr:to>
      <xdr:col>55</xdr:col>
      <xdr:colOff>50800</xdr:colOff>
      <xdr:row>98</xdr:row>
      <xdr:rowOff>102195</xdr:rowOff>
    </xdr:to>
    <xdr:sp macro="" textlink="">
      <xdr:nvSpPr>
        <xdr:cNvPr id="485" name="楕円 484"/>
        <xdr:cNvSpPr/>
      </xdr:nvSpPr>
      <xdr:spPr>
        <a:xfrm>
          <a:off x="10426700" y="168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86972</xdr:rowOff>
    </xdr:from>
    <xdr:ext cx="534377" cy="259045"/>
    <xdr:sp macro="" textlink="">
      <xdr:nvSpPr>
        <xdr:cNvPr id="486" name="土木費該当値テキスト"/>
        <xdr:cNvSpPr txBox="1"/>
      </xdr:nvSpPr>
      <xdr:spPr>
        <a:xfrm>
          <a:off x="10528300" y="167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7181</xdr:rowOff>
    </xdr:from>
    <xdr:to>
      <xdr:col>50</xdr:col>
      <xdr:colOff>165100</xdr:colOff>
      <xdr:row>98</xdr:row>
      <xdr:rowOff>108781</xdr:rowOff>
    </xdr:to>
    <xdr:sp macro="" textlink="">
      <xdr:nvSpPr>
        <xdr:cNvPr id="487" name="楕円 486"/>
        <xdr:cNvSpPr/>
      </xdr:nvSpPr>
      <xdr:spPr>
        <a:xfrm>
          <a:off x="9588500" y="168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99908</xdr:rowOff>
    </xdr:from>
    <xdr:ext cx="534377" cy="259045"/>
    <xdr:sp macro="" textlink="">
      <xdr:nvSpPr>
        <xdr:cNvPr id="488" name="テキスト ボックス 487"/>
        <xdr:cNvSpPr txBox="1"/>
      </xdr:nvSpPr>
      <xdr:spPr>
        <a:xfrm>
          <a:off x="9372111" y="169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1434</xdr:rowOff>
    </xdr:from>
    <xdr:to>
      <xdr:col>46</xdr:col>
      <xdr:colOff>38100</xdr:colOff>
      <xdr:row>98</xdr:row>
      <xdr:rowOff>103034</xdr:rowOff>
    </xdr:to>
    <xdr:sp macro="" textlink="">
      <xdr:nvSpPr>
        <xdr:cNvPr id="489" name="楕円 488"/>
        <xdr:cNvSpPr/>
      </xdr:nvSpPr>
      <xdr:spPr>
        <a:xfrm>
          <a:off x="8699500" y="168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94161</xdr:rowOff>
    </xdr:from>
    <xdr:ext cx="534377" cy="259045"/>
    <xdr:sp macro="" textlink="">
      <xdr:nvSpPr>
        <xdr:cNvPr id="490" name="テキスト ボックス 489"/>
        <xdr:cNvSpPr txBox="1"/>
      </xdr:nvSpPr>
      <xdr:spPr>
        <a:xfrm>
          <a:off x="8483111" y="1689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70481</xdr:rowOff>
    </xdr:from>
    <xdr:to>
      <xdr:col>41</xdr:col>
      <xdr:colOff>101600</xdr:colOff>
      <xdr:row>98</xdr:row>
      <xdr:rowOff>631</xdr:rowOff>
    </xdr:to>
    <xdr:sp macro="" textlink="">
      <xdr:nvSpPr>
        <xdr:cNvPr id="491" name="楕円 490"/>
        <xdr:cNvSpPr/>
      </xdr:nvSpPr>
      <xdr:spPr>
        <a:xfrm>
          <a:off x="7810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163208</xdr:rowOff>
    </xdr:from>
    <xdr:ext cx="534377" cy="259045"/>
    <xdr:sp macro="" textlink="">
      <xdr:nvSpPr>
        <xdr:cNvPr id="492" name="テキスト ボックス 491"/>
        <xdr:cNvSpPr txBox="1"/>
      </xdr:nvSpPr>
      <xdr:spPr>
        <a:xfrm>
          <a:off x="7594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107536</xdr:rowOff>
    </xdr:from>
    <xdr:to>
      <xdr:col>36</xdr:col>
      <xdr:colOff>165100</xdr:colOff>
      <xdr:row>98</xdr:row>
      <xdr:rowOff>37686</xdr:rowOff>
    </xdr:to>
    <xdr:sp macro="" textlink="">
      <xdr:nvSpPr>
        <xdr:cNvPr id="493" name="楕円 492"/>
        <xdr:cNvSpPr/>
      </xdr:nvSpPr>
      <xdr:spPr>
        <a:xfrm>
          <a:off x="6921500" y="167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28813</xdr:rowOff>
    </xdr:from>
    <xdr:ext cx="534377" cy="259045"/>
    <xdr:sp macro="" textlink="">
      <xdr:nvSpPr>
        <xdr:cNvPr id="494" name="テキスト ボックス 493"/>
        <xdr:cNvSpPr txBox="1"/>
      </xdr:nvSpPr>
      <xdr:spPr>
        <a:xfrm>
          <a:off x="6705111" y="168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15821</xdr:rowOff>
    </xdr:from>
    <xdr:to>
      <xdr:col>85</xdr:col>
      <xdr:colOff>127000</xdr:colOff>
      <xdr:row>38</xdr:row>
      <xdr:rowOff>115860</xdr:rowOff>
    </xdr:to>
    <xdr:cxnSp macro="">
      <xdr:nvCxnSpPr>
        <xdr:cNvPr id="526" name="直線コネクタ 525"/>
        <xdr:cNvCxnSpPr/>
      </xdr:nvCxnSpPr>
      <xdr:spPr>
        <a:xfrm>
          <a:off x="15481300" y="6530921"/>
          <a:ext cx="838200" cy="10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15821</xdr:rowOff>
    </xdr:from>
    <xdr:to>
      <xdr:col>81</xdr:col>
      <xdr:colOff>50800</xdr:colOff>
      <xdr:row>38</xdr:row>
      <xdr:rowOff>140244</xdr:rowOff>
    </xdr:to>
    <xdr:cxnSp macro="">
      <xdr:nvCxnSpPr>
        <xdr:cNvPr id="529" name="直線コネクタ 528"/>
        <xdr:cNvCxnSpPr/>
      </xdr:nvCxnSpPr>
      <xdr:spPr>
        <a:xfrm flipV="1">
          <a:off x="14592300" y="6530921"/>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140244</xdr:rowOff>
    </xdr:from>
    <xdr:to>
      <xdr:col>76</xdr:col>
      <xdr:colOff>114300</xdr:colOff>
      <xdr:row>39</xdr:row>
      <xdr:rowOff>67419</xdr:rowOff>
    </xdr:to>
    <xdr:cxnSp macro="">
      <xdr:nvCxnSpPr>
        <xdr:cNvPr id="532" name="直線コネクタ 531"/>
        <xdr:cNvCxnSpPr/>
      </xdr:nvCxnSpPr>
      <xdr:spPr>
        <a:xfrm flipV="1">
          <a:off x="13703300" y="665534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123698</xdr:rowOff>
    </xdr:from>
    <xdr:to>
      <xdr:col>71</xdr:col>
      <xdr:colOff>177800</xdr:colOff>
      <xdr:row>39</xdr:row>
      <xdr:rowOff>67419</xdr:rowOff>
    </xdr:to>
    <xdr:cxnSp macro="">
      <xdr:nvCxnSpPr>
        <xdr:cNvPr id="535" name="直線コネクタ 534"/>
        <xdr:cNvCxnSpPr/>
      </xdr:nvCxnSpPr>
      <xdr:spPr>
        <a:xfrm>
          <a:off x="12814300" y="6295898"/>
          <a:ext cx="889000" cy="4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65060</xdr:rowOff>
    </xdr:from>
    <xdr:to>
      <xdr:col>85</xdr:col>
      <xdr:colOff>177800</xdr:colOff>
      <xdr:row>38</xdr:row>
      <xdr:rowOff>166660</xdr:rowOff>
    </xdr:to>
    <xdr:sp macro="" textlink="">
      <xdr:nvSpPr>
        <xdr:cNvPr id="545" name="楕円 544"/>
        <xdr:cNvSpPr/>
      </xdr:nvSpPr>
      <xdr:spPr>
        <a:xfrm>
          <a:off x="162687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43487</xdr:rowOff>
    </xdr:from>
    <xdr:ext cx="534377" cy="259045"/>
    <xdr:sp macro="" textlink="">
      <xdr:nvSpPr>
        <xdr:cNvPr id="546" name="消防費該当値テキスト"/>
        <xdr:cNvSpPr txBox="1"/>
      </xdr:nvSpPr>
      <xdr:spPr>
        <a:xfrm>
          <a:off x="16370300" y="65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136471</xdr:rowOff>
    </xdr:from>
    <xdr:to>
      <xdr:col>81</xdr:col>
      <xdr:colOff>101600</xdr:colOff>
      <xdr:row>38</xdr:row>
      <xdr:rowOff>66621</xdr:rowOff>
    </xdr:to>
    <xdr:sp macro="" textlink="">
      <xdr:nvSpPr>
        <xdr:cNvPr id="547" name="楕円 546"/>
        <xdr:cNvSpPr/>
      </xdr:nvSpPr>
      <xdr:spPr>
        <a:xfrm>
          <a:off x="15430500" y="64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57748</xdr:rowOff>
    </xdr:from>
    <xdr:ext cx="534377" cy="259045"/>
    <xdr:sp macro="" textlink="">
      <xdr:nvSpPr>
        <xdr:cNvPr id="548" name="テキスト ボックス 547"/>
        <xdr:cNvSpPr txBox="1"/>
      </xdr:nvSpPr>
      <xdr:spPr>
        <a:xfrm>
          <a:off x="15214111" y="65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89444</xdr:rowOff>
    </xdr:from>
    <xdr:to>
      <xdr:col>76</xdr:col>
      <xdr:colOff>165100</xdr:colOff>
      <xdr:row>39</xdr:row>
      <xdr:rowOff>19594</xdr:rowOff>
    </xdr:to>
    <xdr:sp macro="" textlink="">
      <xdr:nvSpPr>
        <xdr:cNvPr id="549" name="楕円 548"/>
        <xdr:cNvSpPr/>
      </xdr:nvSpPr>
      <xdr:spPr>
        <a:xfrm>
          <a:off x="145415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10721</xdr:rowOff>
    </xdr:from>
    <xdr:ext cx="534377" cy="259045"/>
    <xdr:sp macro="" textlink="">
      <xdr:nvSpPr>
        <xdr:cNvPr id="550" name="テキスト ボックス 549"/>
        <xdr:cNvSpPr txBox="1"/>
      </xdr:nvSpPr>
      <xdr:spPr>
        <a:xfrm>
          <a:off x="14325111" y="669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16619</xdr:rowOff>
    </xdr:from>
    <xdr:to>
      <xdr:col>72</xdr:col>
      <xdr:colOff>38100</xdr:colOff>
      <xdr:row>39</xdr:row>
      <xdr:rowOff>118219</xdr:rowOff>
    </xdr:to>
    <xdr:sp macro="" textlink="">
      <xdr:nvSpPr>
        <xdr:cNvPr id="551" name="楕円 550"/>
        <xdr:cNvSpPr/>
      </xdr:nvSpPr>
      <xdr:spPr>
        <a:xfrm>
          <a:off x="13652500" y="67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109346</xdr:rowOff>
    </xdr:from>
    <xdr:ext cx="469744" cy="259045"/>
    <xdr:sp macro="" textlink="">
      <xdr:nvSpPr>
        <xdr:cNvPr id="552" name="テキスト ボックス 551"/>
        <xdr:cNvSpPr txBox="1"/>
      </xdr:nvSpPr>
      <xdr:spPr>
        <a:xfrm>
          <a:off x="13468428" y="67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72898</xdr:rowOff>
    </xdr:from>
    <xdr:to>
      <xdr:col>67</xdr:col>
      <xdr:colOff>101600</xdr:colOff>
      <xdr:row>37</xdr:row>
      <xdr:rowOff>3048</xdr:rowOff>
    </xdr:to>
    <xdr:sp macro="" textlink="">
      <xdr:nvSpPr>
        <xdr:cNvPr id="553" name="楕円 552"/>
        <xdr:cNvSpPr/>
      </xdr:nvSpPr>
      <xdr:spPr>
        <a:xfrm>
          <a:off x="12763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165625</xdr:rowOff>
    </xdr:from>
    <xdr:ext cx="534377" cy="259045"/>
    <xdr:sp macro="" textlink="">
      <xdr:nvSpPr>
        <xdr:cNvPr id="554" name="テキスト ボックス 553"/>
        <xdr:cNvSpPr txBox="1"/>
      </xdr:nvSpPr>
      <xdr:spPr>
        <a:xfrm>
          <a:off x="12547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67789</xdr:rowOff>
    </xdr:from>
    <xdr:to>
      <xdr:col>85</xdr:col>
      <xdr:colOff>127000</xdr:colOff>
      <xdr:row>58</xdr:row>
      <xdr:rowOff>163442</xdr:rowOff>
    </xdr:to>
    <xdr:cxnSp macro="">
      <xdr:nvCxnSpPr>
        <xdr:cNvPr id="586" name="直線コネクタ 585"/>
        <xdr:cNvCxnSpPr/>
      </xdr:nvCxnSpPr>
      <xdr:spPr>
        <a:xfrm flipV="1">
          <a:off x="15481300" y="10011889"/>
          <a:ext cx="838200" cy="9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90616</xdr:rowOff>
    </xdr:from>
    <xdr:to>
      <xdr:col>81</xdr:col>
      <xdr:colOff>50800</xdr:colOff>
      <xdr:row>58</xdr:row>
      <xdr:rowOff>163442</xdr:rowOff>
    </xdr:to>
    <xdr:cxnSp macro="">
      <xdr:nvCxnSpPr>
        <xdr:cNvPr id="589" name="直線コネクタ 588"/>
        <xdr:cNvCxnSpPr/>
      </xdr:nvCxnSpPr>
      <xdr:spPr>
        <a:xfrm>
          <a:off x="14592300" y="10034716"/>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90616</xdr:rowOff>
    </xdr:from>
    <xdr:to>
      <xdr:col>76</xdr:col>
      <xdr:colOff>114300</xdr:colOff>
      <xdr:row>59</xdr:row>
      <xdr:rowOff>21775</xdr:rowOff>
    </xdr:to>
    <xdr:cxnSp macro="">
      <xdr:nvCxnSpPr>
        <xdr:cNvPr id="592" name="直線コネクタ 591"/>
        <xdr:cNvCxnSpPr/>
      </xdr:nvCxnSpPr>
      <xdr:spPr>
        <a:xfrm flipV="1">
          <a:off x="13703300" y="10034716"/>
          <a:ext cx="8890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115109</xdr:rowOff>
    </xdr:from>
    <xdr:to>
      <xdr:col>71</xdr:col>
      <xdr:colOff>177800</xdr:colOff>
      <xdr:row>59</xdr:row>
      <xdr:rowOff>21775</xdr:rowOff>
    </xdr:to>
    <xdr:cxnSp macro="">
      <xdr:nvCxnSpPr>
        <xdr:cNvPr id="595" name="直線コネクタ 594"/>
        <xdr:cNvCxnSpPr/>
      </xdr:nvCxnSpPr>
      <xdr:spPr>
        <a:xfrm>
          <a:off x="12814300" y="10059209"/>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16989</xdr:rowOff>
    </xdr:from>
    <xdr:to>
      <xdr:col>85</xdr:col>
      <xdr:colOff>177800</xdr:colOff>
      <xdr:row>58</xdr:row>
      <xdr:rowOff>118589</xdr:rowOff>
    </xdr:to>
    <xdr:sp macro="" textlink="">
      <xdr:nvSpPr>
        <xdr:cNvPr id="605" name="楕円 604"/>
        <xdr:cNvSpPr/>
      </xdr:nvSpPr>
      <xdr:spPr>
        <a:xfrm>
          <a:off x="16268700" y="99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103366</xdr:rowOff>
    </xdr:from>
    <xdr:ext cx="534377" cy="259045"/>
    <xdr:sp macro="" textlink="">
      <xdr:nvSpPr>
        <xdr:cNvPr id="606" name="教育費該当値テキスト"/>
        <xdr:cNvSpPr txBox="1"/>
      </xdr:nvSpPr>
      <xdr:spPr>
        <a:xfrm>
          <a:off x="16370300" y="98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112642</xdr:rowOff>
    </xdr:from>
    <xdr:to>
      <xdr:col>81</xdr:col>
      <xdr:colOff>101600</xdr:colOff>
      <xdr:row>59</xdr:row>
      <xdr:rowOff>42792</xdr:rowOff>
    </xdr:to>
    <xdr:sp macro="" textlink="">
      <xdr:nvSpPr>
        <xdr:cNvPr id="607" name="楕円 606"/>
        <xdr:cNvSpPr/>
      </xdr:nvSpPr>
      <xdr:spPr>
        <a:xfrm>
          <a:off x="15430500" y="100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33919</xdr:rowOff>
    </xdr:from>
    <xdr:ext cx="534377" cy="259045"/>
    <xdr:sp macro="" textlink="">
      <xdr:nvSpPr>
        <xdr:cNvPr id="608" name="テキスト ボックス 607"/>
        <xdr:cNvSpPr txBox="1"/>
      </xdr:nvSpPr>
      <xdr:spPr>
        <a:xfrm>
          <a:off x="15214111" y="101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39816</xdr:rowOff>
    </xdr:from>
    <xdr:to>
      <xdr:col>76</xdr:col>
      <xdr:colOff>165100</xdr:colOff>
      <xdr:row>58</xdr:row>
      <xdr:rowOff>141416</xdr:rowOff>
    </xdr:to>
    <xdr:sp macro="" textlink="">
      <xdr:nvSpPr>
        <xdr:cNvPr id="609" name="楕円 608"/>
        <xdr:cNvSpPr/>
      </xdr:nvSpPr>
      <xdr:spPr>
        <a:xfrm>
          <a:off x="14541500" y="99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132543</xdr:rowOff>
    </xdr:from>
    <xdr:ext cx="534377" cy="259045"/>
    <xdr:sp macro="" textlink="">
      <xdr:nvSpPr>
        <xdr:cNvPr id="610" name="テキスト ボックス 609"/>
        <xdr:cNvSpPr txBox="1"/>
      </xdr:nvSpPr>
      <xdr:spPr>
        <a:xfrm>
          <a:off x="14325111" y="100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142425</xdr:rowOff>
    </xdr:from>
    <xdr:to>
      <xdr:col>72</xdr:col>
      <xdr:colOff>38100</xdr:colOff>
      <xdr:row>59</xdr:row>
      <xdr:rowOff>72575</xdr:rowOff>
    </xdr:to>
    <xdr:sp macro="" textlink="">
      <xdr:nvSpPr>
        <xdr:cNvPr id="611" name="楕円 610"/>
        <xdr:cNvSpPr/>
      </xdr:nvSpPr>
      <xdr:spPr>
        <a:xfrm>
          <a:off x="13652500" y="10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63702</xdr:rowOff>
    </xdr:from>
    <xdr:ext cx="534377" cy="259045"/>
    <xdr:sp macro="" textlink="">
      <xdr:nvSpPr>
        <xdr:cNvPr id="612" name="テキスト ボックス 611"/>
        <xdr:cNvSpPr txBox="1"/>
      </xdr:nvSpPr>
      <xdr:spPr>
        <a:xfrm>
          <a:off x="13436111" y="101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64309</xdr:rowOff>
    </xdr:from>
    <xdr:to>
      <xdr:col>67</xdr:col>
      <xdr:colOff>101600</xdr:colOff>
      <xdr:row>58</xdr:row>
      <xdr:rowOff>165909</xdr:rowOff>
    </xdr:to>
    <xdr:sp macro="" textlink="">
      <xdr:nvSpPr>
        <xdr:cNvPr id="613" name="楕円 612"/>
        <xdr:cNvSpPr/>
      </xdr:nvSpPr>
      <xdr:spPr>
        <a:xfrm>
          <a:off x="12763500" y="100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157036</xdr:rowOff>
    </xdr:from>
    <xdr:ext cx="534377" cy="259045"/>
    <xdr:sp macro="" textlink="">
      <xdr:nvSpPr>
        <xdr:cNvPr id="614" name="テキスト ボックス 613"/>
        <xdr:cNvSpPr txBox="1"/>
      </xdr:nvSpPr>
      <xdr:spPr>
        <a:xfrm>
          <a:off x="12547111" y="101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30886</xdr:rowOff>
    </xdr:from>
    <xdr:to>
      <xdr:col>85</xdr:col>
      <xdr:colOff>127000</xdr:colOff>
      <xdr:row>76</xdr:row>
      <xdr:rowOff>113354</xdr:rowOff>
    </xdr:to>
    <xdr:cxnSp macro="">
      <xdr:nvCxnSpPr>
        <xdr:cNvPr id="639" name="直線コネクタ 638"/>
        <xdr:cNvCxnSpPr/>
      </xdr:nvCxnSpPr>
      <xdr:spPr>
        <a:xfrm flipV="1">
          <a:off x="15481300" y="13061086"/>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113354</xdr:rowOff>
    </xdr:from>
    <xdr:to>
      <xdr:col>81</xdr:col>
      <xdr:colOff>50800</xdr:colOff>
      <xdr:row>78</xdr:row>
      <xdr:rowOff>19286</xdr:rowOff>
    </xdr:to>
    <xdr:cxnSp macro="">
      <xdr:nvCxnSpPr>
        <xdr:cNvPr id="642" name="直線コネクタ 641"/>
        <xdr:cNvCxnSpPr/>
      </xdr:nvCxnSpPr>
      <xdr:spPr>
        <a:xfrm flipV="1">
          <a:off x="14592300" y="13143554"/>
          <a:ext cx="889000" cy="2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171017</xdr:rowOff>
    </xdr:from>
    <xdr:to>
      <xdr:col>76</xdr:col>
      <xdr:colOff>114300</xdr:colOff>
      <xdr:row>78</xdr:row>
      <xdr:rowOff>19286</xdr:rowOff>
    </xdr:to>
    <xdr:cxnSp macro="">
      <xdr:nvCxnSpPr>
        <xdr:cNvPr id="645" name="直線コネクタ 644"/>
        <xdr:cNvCxnSpPr/>
      </xdr:nvCxnSpPr>
      <xdr:spPr>
        <a:xfrm>
          <a:off x="13703300" y="13372667"/>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171017</xdr:rowOff>
    </xdr:from>
    <xdr:to>
      <xdr:col>71</xdr:col>
      <xdr:colOff>177800</xdr:colOff>
      <xdr:row>78</xdr:row>
      <xdr:rowOff>13455</xdr:rowOff>
    </xdr:to>
    <xdr:cxnSp macro="">
      <xdr:nvCxnSpPr>
        <xdr:cNvPr id="648" name="直線コネクタ 647"/>
        <xdr:cNvCxnSpPr/>
      </xdr:nvCxnSpPr>
      <xdr:spPr>
        <a:xfrm flipV="1">
          <a:off x="12814300" y="13372667"/>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151536</xdr:rowOff>
    </xdr:from>
    <xdr:to>
      <xdr:col>85</xdr:col>
      <xdr:colOff>177800</xdr:colOff>
      <xdr:row>76</xdr:row>
      <xdr:rowOff>81686</xdr:rowOff>
    </xdr:to>
    <xdr:sp macro="" textlink="">
      <xdr:nvSpPr>
        <xdr:cNvPr id="658" name="楕円 657"/>
        <xdr:cNvSpPr/>
      </xdr:nvSpPr>
      <xdr:spPr>
        <a:xfrm>
          <a:off x="162687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2963</xdr:rowOff>
    </xdr:from>
    <xdr:ext cx="469744" cy="259045"/>
    <xdr:sp macro="" textlink="">
      <xdr:nvSpPr>
        <xdr:cNvPr id="659" name="災害復旧費該当値テキスト"/>
        <xdr:cNvSpPr txBox="1"/>
      </xdr:nvSpPr>
      <xdr:spPr>
        <a:xfrm>
          <a:off x="16370300" y="128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62554</xdr:rowOff>
    </xdr:from>
    <xdr:to>
      <xdr:col>81</xdr:col>
      <xdr:colOff>101600</xdr:colOff>
      <xdr:row>76</xdr:row>
      <xdr:rowOff>164154</xdr:rowOff>
    </xdr:to>
    <xdr:sp macro="" textlink="">
      <xdr:nvSpPr>
        <xdr:cNvPr id="660" name="楕円 659"/>
        <xdr:cNvSpPr/>
      </xdr:nvSpPr>
      <xdr:spPr>
        <a:xfrm>
          <a:off x="15430500" y="130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9231</xdr:rowOff>
    </xdr:from>
    <xdr:ext cx="469744" cy="259045"/>
    <xdr:sp macro="" textlink="">
      <xdr:nvSpPr>
        <xdr:cNvPr id="661" name="テキスト ボックス 660"/>
        <xdr:cNvSpPr txBox="1"/>
      </xdr:nvSpPr>
      <xdr:spPr>
        <a:xfrm>
          <a:off x="15246428" y="12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139936</xdr:rowOff>
    </xdr:from>
    <xdr:to>
      <xdr:col>76</xdr:col>
      <xdr:colOff>165100</xdr:colOff>
      <xdr:row>78</xdr:row>
      <xdr:rowOff>70086</xdr:rowOff>
    </xdr:to>
    <xdr:sp macro="" textlink="">
      <xdr:nvSpPr>
        <xdr:cNvPr id="662" name="楕円 661"/>
        <xdr:cNvSpPr/>
      </xdr:nvSpPr>
      <xdr:spPr>
        <a:xfrm>
          <a:off x="14541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61213</xdr:rowOff>
    </xdr:from>
    <xdr:ext cx="378565" cy="259045"/>
    <xdr:sp macro="" textlink="">
      <xdr:nvSpPr>
        <xdr:cNvPr id="663" name="テキスト ボックス 662"/>
        <xdr:cNvSpPr txBox="1"/>
      </xdr:nvSpPr>
      <xdr:spPr>
        <a:xfrm>
          <a:off x="14403017" y="1343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120217</xdr:rowOff>
    </xdr:from>
    <xdr:to>
      <xdr:col>72</xdr:col>
      <xdr:colOff>38100</xdr:colOff>
      <xdr:row>78</xdr:row>
      <xdr:rowOff>50367</xdr:rowOff>
    </xdr:to>
    <xdr:sp macro="" textlink="">
      <xdr:nvSpPr>
        <xdr:cNvPr id="664" name="楕円 663"/>
        <xdr:cNvSpPr/>
      </xdr:nvSpPr>
      <xdr:spPr>
        <a:xfrm>
          <a:off x="13652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41494</xdr:rowOff>
    </xdr:from>
    <xdr:ext cx="378565" cy="259045"/>
    <xdr:sp macro="" textlink="">
      <xdr:nvSpPr>
        <xdr:cNvPr id="665" name="テキスト ボックス 664"/>
        <xdr:cNvSpPr txBox="1"/>
      </xdr:nvSpPr>
      <xdr:spPr>
        <a:xfrm>
          <a:off x="13514017" y="134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134105</xdr:rowOff>
    </xdr:from>
    <xdr:to>
      <xdr:col>67</xdr:col>
      <xdr:colOff>101600</xdr:colOff>
      <xdr:row>78</xdr:row>
      <xdr:rowOff>64255</xdr:rowOff>
    </xdr:to>
    <xdr:sp macro="" textlink="">
      <xdr:nvSpPr>
        <xdr:cNvPr id="666" name="楕円 665"/>
        <xdr:cNvSpPr/>
      </xdr:nvSpPr>
      <xdr:spPr>
        <a:xfrm>
          <a:off x="12763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55382</xdr:rowOff>
    </xdr:from>
    <xdr:ext cx="378565" cy="259045"/>
    <xdr:sp macro="" textlink="">
      <xdr:nvSpPr>
        <xdr:cNvPr id="667" name="テキスト ボックス 666"/>
        <xdr:cNvSpPr txBox="1"/>
      </xdr:nvSpPr>
      <xdr:spPr>
        <a:xfrm>
          <a:off x="12625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125820</xdr:rowOff>
    </xdr:from>
    <xdr:to>
      <xdr:col>85</xdr:col>
      <xdr:colOff>127000</xdr:colOff>
      <xdr:row>96</xdr:row>
      <xdr:rowOff>128467</xdr:rowOff>
    </xdr:to>
    <xdr:cxnSp macro="">
      <xdr:nvCxnSpPr>
        <xdr:cNvPr id="699" name="直線コネクタ 698"/>
        <xdr:cNvCxnSpPr/>
      </xdr:nvCxnSpPr>
      <xdr:spPr>
        <a:xfrm>
          <a:off x="15481300" y="16585020"/>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159621</xdr:rowOff>
    </xdr:from>
    <xdr:to>
      <xdr:col>81</xdr:col>
      <xdr:colOff>50800</xdr:colOff>
      <xdr:row>96</xdr:row>
      <xdr:rowOff>125820</xdr:rowOff>
    </xdr:to>
    <xdr:cxnSp macro="">
      <xdr:nvCxnSpPr>
        <xdr:cNvPr id="702" name="直線コネクタ 701"/>
        <xdr:cNvCxnSpPr/>
      </xdr:nvCxnSpPr>
      <xdr:spPr>
        <a:xfrm>
          <a:off x="14592300" y="16447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159621</xdr:rowOff>
    </xdr:from>
    <xdr:to>
      <xdr:col>76</xdr:col>
      <xdr:colOff>114300</xdr:colOff>
      <xdr:row>96</xdr:row>
      <xdr:rowOff>47901</xdr:rowOff>
    </xdr:to>
    <xdr:cxnSp macro="">
      <xdr:nvCxnSpPr>
        <xdr:cNvPr id="705" name="直線コネクタ 704"/>
        <xdr:cNvCxnSpPr/>
      </xdr:nvCxnSpPr>
      <xdr:spPr>
        <a:xfrm flipV="1">
          <a:off x="13703300" y="16447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85652</xdr:rowOff>
    </xdr:from>
    <xdr:to>
      <xdr:col>71</xdr:col>
      <xdr:colOff>177800</xdr:colOff>
      <xdr:row>96</xdr:row>
      <xdr:rowOff>47901</xdr:rowOff>
    </xdr:to>
    <xdr:cxnSp macro="">
      <xdr:nvCxnSpPr>
        <xdr:cNvPr id="708" name="直線コネクタ 707"/>
        <xdr:cNvCxnSpPr/>
      </xdr:nvCxnSpPr>
      <xdr:spPr>
        <a:xfrm>
          <a:off x="12814300" y="16373402"/>
          <a:ext cx="8890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77667</xdr:rowOff>
    </xdr:from>
    <xdr:to>
      <xdr:col>85</xdr:col>
      <xdr:colOff>177800</xdr:colOff>
      <xdr:row>97</xdr:row>
      <xdr:rowOff>7817</xdr:rowOff>
    </xdr:to>
    <xdr:sp macro="" textlink="">
      <xdr:nvSpPr>
        <xdr:cNvPr id="718" name="楕円 717"/>
        <xdr:cNvSpPr/>
      </xdr:nvSpPr>
      <xdr:spPr>
        <a:xfrm>
          <a:off x="162687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56094</xdr:rowOff>
    </xdr:from>
    <xdr:ext cx="534377" cy="259045"/>
    <xdr:sp macro="" textlink="">
      <xdr:nvSpPr>
        <xdr:cNvPr id="719" name="公債費該当値テキスト"/>
        <xdr:cNvSpPr txBox="1"/>
      </xdr:nvSpPr>
      <xdr:spPr>
        <a:xfrm>
          <a:off x="16370300" y="16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75020</xdr:rowOff>
    </xdr:from>
    <xdr:to>
      <xdr:col>81</xdr:col>
      <xdr:colOff>101600</xdr:colOff>
      <xdr:row>97</xdr:row>
      <xdr:rowOff>5170</xdr:rowOff>
    </xdr:to>
    <xdr:sp macro="" textlink="">
      <xdr:nvSpPr>
        <xdr:cNvPr id="720" name="楕円 719"/>
        <xdr:cNvSpPr/>
      </xdr:nvSpPr>
      <xdr:spPr>
        <a:xfrm>
          <a:off x="15430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167747</xdr:rowOff>
    </xdr:from>
    <xdr:ext cx="534377" cy="259045"/>
    <xdr:sp macro="" textlink="">
      <xdr:nvSpPr>
        <xdr:cNvPr id="721" name="テキスト ボックス 720"/>
        <xdr:cNvSpPr txBox="1"/>
      </xdr:nvSpPr>
      <xdr:spPr>
        <a:xfrm>
          <a:off x="15214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108821</xdr:rowOff>
    </xdr:from>
    <xdr:to>
      <xdr:col>76</xdr:col>
      <xdr:colOff>165100</xdr:colOff>
      <xdr:row>96</xdr:row>
      <xdr:rowOff>38971</xdr:rowOff>
    </xdr:to>
    <xdr:sp macro="" textlink="">
      <xdr:nvSpPr>
        <xdr:cNvPr id="722" name="楕円 721"/>
        <xdr:cNvSpPr/>
      </xdr:nvSpPr>
      <xdr:spPr>
        <a:xfrm>
          <a:off x="14541500" y="163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30098</xdr:rowOff>
    </xdr:from>
    <xdr:ext cx="534377" cy="259045"/>
    <xdr:sp macro="" textlink="">
      <xdr:nvSpPr>
        <xdr:cNvPr id="723" name="テキスト ボックス 722"/>
        <xdr:cNvSpPr txBox="1"/>
      </xdr:nvSpPr>
      <xdr:spPr>
        <a:xfrm>
          <a:off x="14325111" y="164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168551</xdr:rowOff>
    </xdr:from>
    <xdr:to>
      <xdr:col>72</xdr:col>
      <xdr:colOff>38100</xdr:colOff>
      <xdr:row>96</xdr:row>
      <xdr:rowOff>98701</xdr:rowOff>
    </xdr:to>
    <xdr:sp macro="" textlink="">
      <xdr:nvSpPr>
        <xdr:cNvPr id="724" name="楕円 723"/>
        <xdr:cNvSpPr/>
      </xdr:nvSpPr>
      <xdr:spPr>
        <a:xfrm>
          <a:off x="13652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89828</xdr:rowOff>
    </xdr:from>
    <xdr:ext cx="534377" cy="259045"/>
    <xdr:sp macro="" textlink="">
      <xdr:nvSpPr>
        <xdr:cNvPr id="725" name="テキスト ボックス 724"/>
        <xdr:cNvSpPr txBox="1"/>
      </xdr:nvSpPr>
      <xdr:spPr>
        <a:xfrm>
          <a:off x="13436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34852</xdr:rowOff>
    </xdr:from>
    <xdr:to>
      <xdr:col>67</xdr:col>
      <xdr:colOff>101600</xdr:colOff>
      <xdr:row>95</xdr:row>
      <xdr:rowOff>136452</xdr:rowOff>
    </xdr:to>
    <xdr:sp macro="" textlink="">
      <xdr:nvSpPr>
        <xdr:cNvPr id="726" name="楕円 725"/>
        <xdr:cNvSpPr/>
      </xdr:nvSpPr>
      <xdr:spPr>
        <a:xfrm>
          <a:off x="12763500" y="163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127579</xdr:rowOff>
    </xdr:from>
    <xdr:ext cx="534377" cy="259045"/>
    <xdr:sp macro="" textlink="">
      <xdr:nvSpPr>
        <xdr:cNvPr id="727" name="テキスト ボックス 726"/>
        <xdr:cNvSpPr txBox="1"/>
      </xdr:nvSpPr>
      <xdr:spPr>
        <a:xfrm>
          <a:off x="12547111" y="16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８４６円となっており、類似団体平均と比較して１，０３９円高い状況となっている。これは、労働者への融資促進のため、労働金庫預託事業を行い、またシルバー人材センターに対する委託を進め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５，９０４円となっており、類似団体平均と比較して一人当たりコストが４，６４９円高い状況となっている。これは平成３０年度、令和元年度に発生した大雨による災害復旧事業費の増加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議会費、農林水産業費が若干高いものの、総じて低い水準で推移しており、効率的な財政運営がなされていると考えられる。今後、高齢化の進展に伴う民生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概ね前年度と同規模で推移しているが、実質収支額については、令和元年度は前年度比０．２５ポイント減少している。また、実質単年度収支については令和元年度は前年度比４．５３ポイント増加している。人口増加は鈍化傾向にあり、税収の大幅な伸びも期待されないことから、今後も財政計画（令和２年度～令和５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介護保険事業特別会計を除く、公営企業会計を含む全会計において、赤字及び資金不足となっている会計はなく、連結実質赤字額はない。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実質公債費比率は、市債発行の抑制と計画的な償還に努めたことにより元利償還金が減少傾向にあるため、前年度から０．２ポイント改善し、４．６％である。</a:t>
          </a:r>
        </a:p>
        <a:p>
          <a:r>
            <a:rPr kumimoji="1" lang="ja-JP" altLang="en-US" sz="1400">
              <a:latin typeface="ＭＳ ゴシック" pitchFamily="49" charset="-128"/>
              <a:ea typeface="ＭＳ ゴシック" pitchFamily="49" charset="-128"/>
            </a:rPr>
            <a:t>　今後も財政計画（令和２年度～令和５年度）に基づき、健全財政の維持のため計画的な償還に努めていく。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一般会計等に係る地方債現在高が前年度比約８．９億円減となったこと、組合負担等見込額が約５．４億円減となったこと、充当可能基金が約１６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今後も財政計画（令和２年度～令和５年度）に基づき、計画的な財政運営を行っていく。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公共施設等整備財源に充てるために公共施設等整備基金に約１４億５千万円、住民が誇りと愛着のもてるふるさとを創る費用に充てるために、平成３０年度ふるさと応援寄附金を創生振興基金に約１億１千万円積み立てたことなどにより、基金全体としては約１５億９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将来における人口減少及び景気の変動に伴う歳入減少や、公共施設等の老朽化対策及び災害などの歳出増加への備え等のため、基金の目的に沿った積立及び取崩を行う。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・公共施設等整備基金：将来における公共施設等整備財源として約１４億５千万円を積み立てたことによる増加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・創生振興基金：平成３０年度分ふるさと応援寄附金を約１億１千万円積み立てたことによる増加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・創生振興基金：受け入れたふるさと応援寄附金については積立を行った上で、ふるさと応援寄附金の使途メニューに応じた基金の活用を検討する。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財政調整基金の残高は、標準財政規模の１割程度は確保することとしているが、今後の災害発生状況や経済事情等を注視し、積立を行っていく。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33142212</v>
      </c>
      <c r="BO4" s="424"/>
      <c r="BP4" s="424"/>
      <c r="BQ4" s="424"/>
      <c r="BR4" s="424"/>
      <c r="BS4" s="424"/>
      <c r="BT4" s="424"/>
      <c r="BU4" s="425"/>
      <c r="BV4" s="423">
        <v>36319875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v>
      </c>
      <c r="CU4" s="608"/>
      <c r="CV4" s="608"/>
      <c r="CW4" s="608"/>
      <c r="CX4" s="608"/>
      <c r="CY4" s="608"/>
      <c r="CZ4" s="608"/>
      <c r="DA4" s="609"/>
      <c r="DB4" s="607">
        <v>4.7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32252313</v>
      </c>
      <c r="BO5" s="429"/>
      <c r="BP5" s="429"/>
      <c r="BQ5" s="429"/>
      <c r="BR5" s="429"/>
      <c r="BS5" s="429"/>
      <c r="BT5" s="429"/>
      <c r="BU5" s="430"/>
      <c r="BV5" s="428">
        <v>35171132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89.1</v>
      </c>
      <c r="CU5" s="399"/>
      <c r="CV5" s="399"/>
      <c r="CW5" s="399"/>
      <c r="CX5" s="399"/>
      <c r="CY5" s="399"/>
      <c r="CZ5" s="399"/>
      <c r="DA5" s="400"/>
      <c r="DB5" s="398">
        <v>87.6</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889899</v>
      </c>
      <c r="BO6" s="429"/>
      <c r="BP6" s="429"/>
      <c r="BQ6" s="429"/>
      <c r="BR6" s="429"/>
      <c r="BS6" s="429"/>
      <c r="BT6" s="429"/>
      <c r="BU6" s="430"/>
      <c r="BV6" s="428">
        <v>1148743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94.7</v>
      </c>
      <c r="CU6" s="582"/>
      <c r="CV6" s="582"/>
      <c r="CW6" s="582"/>
      <c r="CX6" s="582"/>
      <c r="CY6" s="582"/>
      <c r="CZ6" s="582"/>
      <c r="DA6" s="583"/>
      <c r="DB6" s="581">
        <v>94</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37884</v>
      </c>
      <c r="BO7" s="429"/>
      <c r="BP7" s="429"/>
      <c r="BQ7" s="429"/>
      <c r="BR7" s="429"/>
      <c r="BS7" s="429"/>
      <c r="BT7" s="429"/>
      <c r="BU7" s="430"/>
      <c r="BV7" s="428">
        <v>259495</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19142750</v>
      </c>
      <c r="CU7" s="429"/>
      <c r="CV7" s="429"/>
      <c r="CW7" s="429"/>
      <c r="CX7" s="429"/>
      <c r="CY7" s="429"/>
      <c r="CZ7" s="429"/>
      <c r="DA7" s="430"/>
      <c r="DB7" s="428">
        <v>18923766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852015</v>
      </c>
      <c r="BO8" s="429"/>
      <c r="BP8" s="429"/>
      <c r="BQ8" s="429"/>
      <c r="BR8" s="429"/>
      <c r="BS8" s="429"/>
      <c r="BT8" s="429"/>
      <c r="BU8" s="430"/>
      <c r="BV8" s="428">
        <v>889248</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0.79</v>
      </c>
      <c r="CU8" s="542"/>
      <c r="CV8" s="542"/>
      <c r="CW8" s="542"/>
      <c r="CX8" s="542"/>
      <c r="CY8" s="542"/>
      <c r="CZ8" s="542"/>
      <c r="DA8" s="543"/>
      <c r="DB8" s="541">
        <v>0.79</v>
      </c>
      <c r="DC8" s="542"/>
      <c r="DD8" s="542"/>
      <c r="DE8" s="542"/>
      <c r="DF8" s="542"/>
      <c r="DG8" s="542"/>
      <c r="DH8" s="542"/>
      <c r="DI8" s="543"/>
      <c r="DJ8" s="186"/>
      <c r="DK8" s="186"/>
      <c r="DL8" s="186"/>
      <c r="DM8" s="186"/>
      <c r="DN8" s="186"/>
      <c r="DO8" s="186"/>
    </row>
    <row r="9" spans="1:119" ht="18.75" customHeight="1" thickBot="1">
      <c r="A9" s="187"/>
      <c r="B9" s="570" t="s">
        <v>113</v>
      </c>
      <c r="C9" s="571"/>
      <c r="D9" s="571"/>
      <c r="E9" s="571"/>
      <c r="F9" s="571"/>
      <c r="G9" s="571"/>
      <c r="H9" s="571"/>
      <c r="I9" s="571"/>
      <c r="J9" s="571"/>
      <c r="K9" s="491"/>
      <c r="L9" s="572" t="s">
        <v>114</v>
      </c>
      <c r="M9" s="573"/>
      <c r="N9" s="573"/>
      <c r="O9" s="573"/>
      <c r="P9" s="573"/>
      <c r="Q9" s="574"/>
      <c r="R9" s="575">
        <v>101081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106</v>
      </c>
      <c r="AV9" s="486"/>
      <c r="AW9" s="486"/>
      <c r="AX9" s="486"/>
      <c r="AY9" s="408" t="s">
        <v>117</v>
      </c>
      <c r="AZ9" s="409"/>
      <c r="BA9" s="409"/>
      <c r="BB9" s="409"/>
      <c r="BC9" s="409"/>
      <c r="BD9" s="409"/>
      <c r="BE9" s="409"/>
      <c r="BF9" s="409"/>
      <c r="BG9" s="409"/>
      <c r="BH9" s="409"/>
      <c r="BI9" s="409"/>
      <c r="BJ9" s="409"/>
      <c r="BK9" s="409"/>
      <c r="BL9" s="409"/>
      <c r="BM9" s="410"/>
      <c r="BN9" s="428">
        <v>-37233</v>
      </c>
      <c r="BO9" s="429"/>
      <c r="BP9" s="429"/>
      <c r="BQ9" s="429"/>
      <c r="BR9" s="429"/>
      <c r="BS9" s="429"/>
      <c r="BT9" s="429"/>
      <c r="BU9" s="430"/>
      <c r="BV9" s="428">
        <v>51566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11.6</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100172</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1786</v>
      </c>
      <c r="BO10" s="429"/>
      <c r="BP10" s="429"/>
      <c r="BQ10" s="429"/>
      <c r="BR10" s="429"/>
      <c r="BS10" s="429"/>
      <c r="BT10" s="429"/>
      <c r="BU10" s="430"/>
      <c r="BV10" s="428">
        <v>753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c r="A12" s="187"/>
      <c r="B12" s="544" t="s">
        <v>132</v>
      </c>
      <c r="C12" s="545"/>
      <c r="D12" s="545"/>
      <c r="E12" s="545"/>
      <c r="F12" s="545"/>
      <c r="G12" s="545"/>
      <c r="H12" s="545"/>
      <c r="I12" s="545"/>
      <c r="J12" s="545"/>
      <c r="K12" s="546"/>
      <c r="L12" s="553" t="s">
        <v>133</v>
      </c>
      <c r="M12" s="554"/>
      <c r="N12" s="554"/>
      <c r="O12" s="554"/>
      <c r="P12" s="554"/>
      <c r="Q12" s="555"/>
      <c r="R12" s="556">
        <v>104038</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946387</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103405</v>
      </c>
      <c r="S13" s="532"/>
      <c r="T13" s="532"/>
      <c r="U13" s="532"/>
      <c r="V13" s="533"/>
      <c r="W13" s="519" t="s">
        <v>142</v>
      </c>
      <c r="X13" s="441"/>
      <c r="Y13" s="441"/>
      <c r="Z13" s="441"/>
      <c r="AA13" s="441"/>
      <c r="AB13" s="442"/>
      <c r="AC13" s="404">
        <v>680</v>
      </c>
      <c r="AD13" s="405"/>
      <c r="AE13" s="405"/>
      <c r="AF13" s="405"/>
      <c r="AG13" s="406"/>
      <c r="AH13" s="404">
        <v>611</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-35447</v>
      </c>
      <c r="BO13" s="429"/>
      <c r="BP13" s="429"/>
      <c r="BQ13" s="429"/>
      <c r="BR13" s="429"/>
      <c r="BS13" s="429"/>
      <c r="BT13" s="429"/>
      <c r="BU13" s="430"/>
      <c r="BV13" s="428">
        <v>-894068</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4.5999999999999996</v>
      </c>
      <c r="CU13" s="399"/>
      <c r="CV13" s="399"/>
      <c r="CW13" s="399"/>
      <c r="CX13" s="399"/>
      <c r="CY13" s="399"/>
      <c r="CZ13" s="399"/>
      <c r="DA13" s="400"/>
      <c r="DB13" s="398">
        <v>4.8</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147</v>
      </c>
      <c r="M14" s="565"/>
      <c r="N14" s="565"/>
      <c r="O14" s="565"/>
      <c r="P14" s="565"/>
      <c r="Q14" s="566"/>
      <c r="R14" s="531">
        <v>103853</v>
      </c>
      <c r="S14" s="532"/>
      <c r="T14" s="532"/>
      <c r="U14" s="532"/>
      <c r="V14" s="533"/>
      <c r="W14" s="534"/>
      <c r="X14" s="444"/>
      <c r="Y14" s="444"/>
      <c r="Z14" s="444"/>
      <c r="AA14" s="444"/>
      <c r="AB14" s="445"/>
      <c r="AC14" s="524">
        <v>1.5</v>
      </c>
      <c r="AD14" s="525"/>
      <c r="AE14" s="525"/>
      <c r="AF14" s="525"/>
      <c r="AG14" s="526"/>
      <c r="AH14" s="524">
        <v>1.4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140</v>
      </c>
      <c r="CU14" s="536"/>
      <c r="CV14" s="536"/>
      <c r="CW14" s="536"/>
      <c r="CX14" s="536"/>
      <c r="CY14" s="536"/>
      <c r="CZ14" s="536"/>
      <c r="DA14" s="537"/>
      <c r="DB14" s="535" t="s">
        <v>149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150</v>
      </c>
      <c r="N15" s="529"/>
      <c r="O15" s="529"/>
      <c r="P15" s="529"/>
      <c r="Q15" s="530"/>
      <c r="R15" s="531">
        <v>103277</v>
      </c>
      <c r="S15" s="532"/>
      <c r="T15" s="532"/>
      <c r="U15" s="532"/>
      <c r="V15" s="533"/>
      <c r="W15" s="519" t="s">
        <v>151</v>
      </c>
      <c r="X15" s="441"/>
      <c r="Y15" s="441"/>
      <c r="Z15" s="441"/>
      <c r="AA15" s="441"/>
      <c r="AB15" s="442"/>
      <c r="AC15" s="404">
        <v>8120</v>
      </c>
      <c r="AD15" s="405"/>
      <c r="AE15" s="405"/>
      <c r="AF15" s="405"/>
      <c r="AG15" s="406"/>
      <c r="AH15" s="404">
        <v>7429</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11690971</v>
      </c>
      <c r="BO15" s="424"/>
      <c r="BP15" s="424"/>
      <c r="BQ15" s="424"/>
      <c r="BR15" s="424"/>
      <c r="BS15" s="424"/>
      <c r="BT15" s="424"/>
      <c r="BU15" s="425"/>
      <c r="BV15" s="423">
        <v>11401247</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18.2</v>
      </c>
      <c r="AD16" s="525"/>
      <c r="AE16" s="525"/>
      <c r="AF16" s="525"/>
      <c r="AG16" s="526"/>
      <c r="AH16" s="524">
        <v>17.100000000000001</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14755487</v>
      </c>
      <c r="BO16" s="429"/>
      <c r="BP16" s="429"/>
      <c r="BQ16" s="429"/>
      <c r="BR16" s="429"/>
      <c r="BS16" s="429"/>
      <c r="BT16" s="429"/>
      <c r="BU16" s="430"/>
      <c r="BV16" s="428">
        <v>14449618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35790</v>
      </c>
      <c r="AD17" s="405"/>
      <c r="AE17" s="405"/>
      <c r="AF17" s="405"/>
      <c r="AG17" s="406"/>
      <c r="AH17" s="404">
        <v>35361</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14926070</v>
      </c>
      <c r="BO17" s="429"/>
      <c r="BP17" s="429"/>
      <c r="BQ17" s="429"/>
      <c r="BR17" s="429"/>
      <c r="BS17" s="429"/>
      <c r="BT17" s="429"/>
      <c r="BU17" s="430"/>
      <c r="BV17" s="428">
        <v>14552908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161</v>
      </c>
      <c r="C18" s="491"/>
      <c r="D18" s="491"/>
      <c r="E18" s="492"/>
      <c r="F18" s="492"/>
      <c r="G18" s="492"/>
      <c r="H18" s="492"/>
      <c r="I18" s="492"/>
      <c r="J18" s="492"/>
      <c r="K18" s="492"/>
      <c r="L18" s="493">
        <v>87.73</v>
      </c>
      <c r="M18" s="493"/>
      <c r="N18" s="493"/>
      <c r="O18" s="493"/>
      <c r="P18" s="493"/>
      <c r="Q18" s="493"/>
      <c r="R18" s="494"/>
      <c r="S18" s="494"/>
      <c r="T18" s="494"/>
      <c r="U18" s="494"/>
      <c r="V18" s="495"/>
      <c r="W18" s="509"/>
      <c r="X18" s="510"/>
      <c r="Y18" s="510"/>
      <c r="Z18" s="510"/>
      <c r="AA18" s="510"/>
      <c r="AB18" s="520"/>
      <c r="AC18" s="392">
        <v>80.3</v>
      </c>
      <c r="AD18" s="393"/>
      <c r="AE18" s="393"/>
      <c r="AF18" s="393"/>
      <c r="AG18" s="496"/>
      <c r="AH18" s="392">
        <v>81.5</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17441375</v>
      </c>
      <c r="BO18" s="429"/>
      <c r="BP18" s="429"/>
      <c r="BQ18" s="429"/>
      <c r="BR18" s="429"/>
      <c r="BS18" s="429"/>
      <c r="BT18" s="429"/>
      <c r="BU18" s="430"/>
      <c r="BV18" s="428">
        <v>17002117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163</v>
      </c>
      <c r="C19" s="491"/>
      <c r="D19" s="491"/>
      <c r="E19" s="492"/>
      <c r="F19" s="492"/>
      <c r="G19" s="492"/>
      <c r="H19" s="492"/>
      <c r="I19" s="492"/>
      <c r="J19" s="492"/>
      <c r="K19" s="492"/>
      <c r="L19" s="498">
        <v>1152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22049161</v>
      </c>
      <c r="BO19" s="429"/>
      <c r="BP19" s="429"/>
      <c r="BQ19" s="429"/>
      <c r="BR19" s="429"/>
      <c r="BS19" s="429"/>
      <c r="BT19" s="429"/>
      <c r="BU19" s="430"/>
      <c r="BV19" s="428">
        <v>22802247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165</v>
      </c>
      <c r="C20" s="491"/>
      <c r="D20" s="491"/>
      <c r="E20" s="492"/>
      <c r="F20" s="492"/>
      <c r="G20" s="492"/>
      <c r="H20" s="492"/>
      <c r="I20" s="492"/>
      <c r="J20" s="492"/>
      <c r="K20" s="492"/>
      <c r="L20" s="498">
        <v>39350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26782196</v>
      </c>
      <c r="BO23" s="429"/>
      <c r="BP23" s="429"/>
      <c r="BQ23" s="429"/>
      <c r="BR23" s="429"/>
      <c r="BS23" s="429"/>
      <c r="BT23" s="429"/>
      <c r="BU23" s="430"/>
      <c r="BV23" s="428">
        <v>27675944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174</v>
      </c>
      <c r="F24" s="402"/>
      <c r="G24" s="402"/>
      <c r="H24" s="402"/>
      <c r="I24" s="402"/>
      <c r="J24" s="402"/>
      <c r="K24" s="403"/>
      <c r="L24" s="404">
        <v>1</v>
      </c>
      <c r="M24" s="405"/>
      <c r="N24" s="405"/>
      <c r="O24" s="405"/>
      <c r="P24" s="406"/>
      <c r="Q24" s="404">
        <v>9200</v>
      </c>
      <c r="R24" s="405"/>
      <c r="S24" s="405"/>
      <c r="T24" s="405"/>
      <c r="U24" s="405"/>
      <c r="V24" s="406"/>
      <c r="W24" s="470"/>
      <c r="X24" s="461"/>
      <c r="Y24" s="462"/>
      <c r="Z24" s="401" t="s">
        <v>175</v>
      </c>
      <c r="AA24" s="402"/>
      <c r="AB24" s="402"/>
      <c r="AC24" s="402"/>
      <c r="AD24" s="402"/>
      <c r="AE24" s="402"/>
      <c r="AF24" s="402"/>
      <c r="AG24" s="403"/>
      <c r="AH24" s="404">
        <v>421</v>
      </c>
      <c r="AI24" s="405"/>
      <c r="AJ24" s="405"/>
      <c r="AK24" s="405"/>
      <c r="AL24" s="406"/>
      <c r="AM24" s="404">
        <v>1248686</v>
      </c>
      <c r="AN24" s="405"/>
      <c r="AO24" s="405"/>
      <c r="AP24" s="405"/>
      <c r="AQ24" s="405"/>
      <c r="AR24" s="406"/>
      <c r="AS24" s="404">
        <v>2966</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22406498</v>
      </c>
      <c r="BO24" s="429"/>
      <c r="BP24" s="429"/>
      <c r="BQ24" s="429"/>
      <c r="BR24" s="429"/>
      <c r="BS24" s="429"/>
      <c r="BT24" s="429"/>
      <c r="BU24" s="430"/>
      <c r="BV24" s="428">
        <v>23160235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177</v>
      </c>
      <c r="F25" s="402"/>
      <c r="G25" s="402"/>
      <c r="H25" s="402"/>
      <c r="I25" s="402"/>
      <c r="J25" s="402"/>
      <c r="K25" s="403"/>
      <c r="L25" s="404">
        <v>1</v>
      </c>
      <c r="M25" s="405"/>
      <c r="N25" s="405"/>
      <c r="O25" s="405"/>
      <c r="P25" s="406"/>
      <c r="Q25" s="404">
        <v>7550</v>
      </c>
      <c r="R25" s="405"/>
      <c r="S25" s="405"/>
      <c r="T25" s="405"/>
      <c r="U25" s="405"/>
      <c r="V25" s="406"/>
      <c r="W25" s="470"/>
      <c r="X25" s="461"/>
      <c r="Y25" s="462"/>
      <c r="Z25" s="401" t="s">
        <v>178</v>
      </c>
      <c r="AA25" s="402"/>
      <c r="AB25" s="402"/>
      <c r="AC25" s="402"/>
      <c r="AD25" s="402"/>
      <c r="AE25" s="402"/>
      <c r="AF25" s="402"/>
      <c r="AG25" s="403"/>
      <c r="AH25" s="404" t="s">
        <v>149</v>
      </c>
      <c r="AI25" s="405"/>
      <c r="AJ25" s="405"/>
      <c r="AK25" s="405"/>
      <c r="AL25" s="406"/>
      <c r="AM25" s="404" t="s">
        <v>179</v>
      </c>
      <c r="AN25" s="405"/>
      <c r="AO25" s="405"/>
      <c r="AP25" s="405"/>
      <c r="AQ25" s="405"/>
      <c r="AR25" s="406"/>
      <c r="AS25" s="404" t="s">
        <v>149</v>
      </c>
      <c r="AT25" s="405"/>
      <c r="AU25" s="405"/>
      <c r="AV25" s="405"/>
      <c r="AW25" s="405"/>
      <c r="AX25" s="407"/>
      <c r="AY25" s="420" t="s">
        <v>180</v>
      </c>
      <c r="AZ25" s="421"/>
      <c r="BA25" s="421"/>
      <c r="BB25" s="421"/>
      <c r="BC25" s="421"/>
      <c r="BD25" s="421"/>
      <c r="BE25" s="421"/>
      <c r="BF25" s="421"/>
      <c r="BG25" s="421"/>
      <c r="BH25" s="421"/>
      <c r="BI25" s="421"/>
      <c r="BJ25" s="421"/>
      <c r="BK25" s="421"/>
      <c r="BL25" s="421"/>
      <c r="BM25" s="422"/>
      <c r="BN25" s="423">
        <v>4180405</v>
      </c>
      <c r="BO25" s="424"/>
      <c r="BP25" s="424"/>
      <c r="BQ25" s="424"/>
      <c r="BR25" s="424"/>
      <c r="BS25" s="424"/>
      <c r="BT25" s="424"/>
      <c r="BU25" s="425"/>
      <c r="BV25" s="423">
        <v>4975808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181</v>
      </c>
      <c r="F26" s="402"/>
      <c r="G26" s="402"/>
      <c r="H26" s="402"/>
      <c r="I26" s="402"/>
      <c r="J26" s="402"/>
      <c r="K26" s="403"/>
      <c r="L26" s="404">
        <v>1</v>
      </c>
      <c r="M26" s="405"/>
      <c r="N26" s="405"/>
      <c r="O26" s="405"/>
      <c r="P26" s="406"/>
      <c r="Q26" s="404">
        <v>6800</v>
      </c>
      <c r="R26" s="405"/>
      <c r="S26" s="405"/>
      <c r="T26" s="405"/>
      <c r="U26" s="405"/>
      <c r="V26" s="406"/>
      <c r="W26" s="470"/>
      <c r="X26" s="461"/>
      <c r="Y26" s="462"/>
      <c r="Z26" s="401" t="s">
        <v>182</v>
      </c>
      <c r="AA26" s="483"/>
      <c r="AB26" s="483"/>
      <c r="AC26" s="483"/>
      <c r="AD26" s="483"/>
      <c r="AE26" s="483"/>
      <c r="AF26" s="483"/>
      <c r="AG26" s="484"/>
      <c r="AH26" s="404">
        <v>8</v>
      </c>
      <c r="AI26" s="405"/>
      <c r="AJ26" s="405"/>
      <c r="AK26" s="405"/>
      <c r="AL26" s="406"/>
      <c r="AM26" s="404">
        <v>28224</v>
      </c>
      <c r="AN26" s="405"/>
      <c r="AO26" s="405"/>
      <c r="AP26" s="405"/>
      <c r="AQ26" s="405"/>
      <c r="AR26" s="406"/>
      <c r="AS26" s="404">
        <v>3528</v>
      </c>
      <c r="AT26" s="405"/>
      <c r="AU26" s="405"/>
      <c r="AV26" s="405"/>
      <c r="AW26" s="405"/>
      <c r="AX26" s="407"/>
      <c r="AY26" s="437" t="s">
        <v>183</v>
      </c>
      <c r="AZ26" s="438"/>
      <c r="BA26" s="438"/>
      <c r="BB26" s="438"/>
      <c r="BC26" s="438"/>
      <c r="BD26" s="438"/>
      <c r="BE26" s="438"/>
      <c r="BF26" s="438"/>
      <c r="BG26" s="438"/>
      <c r="BH26" s="438"/>
      <c r="BI26" s="438"/>
      <c r="BJ26" s="438"/>
      <c r="BK26" s="438"/>
      <c r="BL26" s="438"/>
      <c r="BM26" s="439"/>
      <c r="BN26" s="428" t="s">
        <v>149</v>
      </c>
      <c r="BO26" s="429"/>
      <c r="BP26" s="429"/>
      <c r="BQ26" s="429"/>
      <c r="BR26" s="429"/>
      <c r="BS26" s="429"/>
      <c r="BT26" s="429"/>
      <c r="BU26" s="430"/>
      <c r="BV26" s="428" t="s">
        <v>149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184</v>
      </c>
      <c r="F27" s="402"/>
      <c r="G27" s="402"/>
      <c r="H27" s="402"/>
      <c r="I27" s="402"/>
      <c r="J27" s="402"/>
      <c r="K27" s="403"/>
      <c r="L27" s="404">
        <v>1</v>
      </c>
      <c r="M27" s="405"/>
      <c r="N27" s="405"/>
      <c r="O27" s="405"/>
      <c r="P27" s="406"/>
      <c r="Q27" s="404">
        <v>5400</v>
      </c>
      <c r="R27" s="405"/>
      <c r="S27" s="405"/>
      <c r="T27" s="405"/>
      <c r="U27" s="405"/>
      <c r="V27" s="406"/>
      <c r="W27" s="470"/>
      <c r="X27" s="461"/>
      <c r="Y27" s="462"/>
      <c r="Z27" s="401" t="s">
        <v>185</v>
      </c>
      <c r="AA27" s="402"/>
      <c r="AB27" s="402"/>
      <c r="AC27" s="402"/>
      <c r="AD27" s="402"/>
      <c r="AE27" s="402"/>
      <c r="AF27" s="402"/>
      <c r="AG27" s="403"/>
      <c r="AH27" s="404">
        <v>5</v>
      </c>
      <c r="AI27" s="405"/>
      <c r="AJ27" s="405"/>
      <c r="AK27" s="405"/>
      <c r="AL27" s="406"/>
      <c r="AM27" s="404">
        <v>17791</v>
      </c>
      <c r="AN27" s="405"/>
      <c r="AO27" s="405"/>
      <c r="AP27" s="405"/>
      <c r="AQ27" s="405"/>
      <c r="AR27" s="406"/>
      <c r="AS27" s="404">
        <v>3558</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v>6076</v>
      </c>
      <c r="BO27" s="432"/>
      <c r="BP27" s="432"/>
      <c r="BQ27" s="432"/>
      <c r="BR27" s="432"/>
      <c r="BS27" s="432"/>
      <c r="BT27" s="432"/>
      <c r="BU27" s="433"/>
      <c r="BV27" s="431">
        <v>6076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187</v>
      </c>
      <c r="F28" s="402"/>
      <c r="G28" s="402"/>
      <c r="H28" s="402"/>
      <c r="I28" s="402"/>
      <c r="J28" s="402"/>
      <c r="K28" s="403"/>
      <c r="L28" s="404">
        <v>1</v>
      </c>
      <c r="M28" s="405"/>
      <c r="N28" s="405"/>
      <c r="O28" s="405"/>
      <c r="P28" s="406"/>
      <c r="Q28" s="404">
        <v>4800</v>
      </c>
      <c r="R28" s="405"/>
      <c r="S28" s="405"/>
      <c r="T28" s="405"/>
      <c r="U28" s="405"/>
      <c r="V28" s="406"/>
      <c r="W28" s="470"/>
      <c r="X28" s="461"/>
      <c r="Y28" s="462"/>
      <c r="Z28" s="401" t="s">
        <v>188</v>
      </c>
      <c r="AA28" s="402"/>
      <c r="AB28" s="402"/>
      <c r="AC28" s="402"/>
      <c r="AD28" s="402"/>
      <c r="AE28" s="402"/>
      <c r="AF28" s="402"/>
      <c r="AG28" s="403"/>
      <c r="AH28" s="404" t="s">
        <v>149</v>
      </c>
      <c r="AI28" s="405"/>
      <c r="AJ28" s="405"/>
      <c r="AK28" s="405"/>
      <c r="AL28" s="406"/>
      <c r="AM28" s="404" t="s">
        <v>149</v>
      </c>
      <c r="AN28" s="405"/>
      <c r="AO28" s="405"/>
      <c r="AP28" s="405"/>
      <c r="AQ28" s="405"/>
      <c r="AR28" s="406"/>
      <c r="AS28" s="404" t="s">
        <v>149</v>
      </c>
      <c r="AT28" s="405"/>
      <c r="AU28" s="405"/>
      <c r="AV28" s="405"/>
      <c r="AW28" s="405"/>
      <c r="AX28" s="407"/>
      <c r="AY28" s="411" t="s">
        <v>189</v>
      </c>
      <c r="AZ28" s="412"/>
      <c r="BA28" s="412"/>
      <c r="BB28" s="413"/>
      <c r="BC28" s="420" t="s">
        <v>48</v>
      </c>
      <c r="BD28" s="421"/>
      <c r="BE28" s="421"/>
      <c r="BF28" s="421"/>
      <c r="BG28" s="421"/>
      <c r="BH28" s="421"/>
      <c r="BI28" s="421"/>
      <c r="BJ28" s="421"/>
      <c r="BK28" s="421"/>
      <c r="BL28" s="421"/>
      <c r="BM28" s="422"/>
      <c r="BN28" s="423">
        <v>1910963</v>
      </c>
      <c r="BO28" s="424"/>
      <c r="BP28" s="424"/>
      <c r="BQ28" s="424"/>
      <c r="BR28" s="424"/>
      <c r="BS28" s="424"/>
      <c r="BT28" s="424"/>
      <c r="BU28" s="425"/>
      <c r="BV28" s="423">
        <v>1909177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190</v>
      </c>
      <c r="F29" s="402"/>
      <c r="G29" s="402"/>
      <c r="H29" s="402"/>
      <c r="I29" s="402"/>
      <c r="J29" s="402"/>
      <c r="K29" s="403"/>
      <c r="L29" s="404">
        <v>20</v>
      </c>
      <c r="M29" s="405"/>
      <c r="N29" s="405"/>
      <c r="O29" s="405"/>
      <c r="P29" s="406"/>
      <c r="Q29" s="404">
        <v>4500</v>
      </c>
      <c r="R29" s="405"/>
      <c r="S29" s="405"/>
      <c r="T29" s="405"/>
      <c r="U29" s="405"/>
      <c r="V29" s="406"/>
      <c r="W29" s="471"/>
      <c r="X29" s="472"/>
      <c r="Y29" s="473"/>
      <c r="Z29" s="401" t="s">
        <v>191</v>
      </c>
      <c r="AA29" s="402"/>
      <c r="AB29" s="402"/>
      <c r="AC29" s="402"/>
      <c r="AD29" s="402"/>
      <c r="AE29" s="402"/>
      <c r="AF29" s="402"/>
      <c r="AG29" s="403"/>
      <c r="AH29" s="404">
        <v>426</v>
      </c>
      <c r="AI29" s="405"/>
      <c r="AJ29" s="405"/>
      <c r="AK29" s="405"/>
      <c r="AL29" s="406"/>
      <c r="AM29" s="404">
        <v>1266477</v>
      </c>
      <c r="AN29" s="405"/>
      <c r="AO29" s="405"/>
      <c r="AP29" s="405"/>
      <c r="AQ29" s="405"/>
      <c r="AR29" s="406"/>
      <c r="AS29" s="404">
        <v>2973</v>
      </c>
      <c r="AT29" s="405"/>
      <c r="AU29" s="405"/>
      <c r="AV29" s="405"/>
      <c r="AW29" s="405"/>
      <c r="AX29" s="407"/>
      <c r="AY29" s="414"/>
      <c r="AZ29" s="415"/>
      <c r="BA29" s="415"/>
      <c r="BB29" s="416"/>
      <c r="BC29" s="408" t="s">
        <v>192</v>
      </c>
      <c r="BD29" s="409"/>
      <c r="BE29" s="409"/>
      <c r="BF29" s="409"/>
      <c r="BG29" s="409"/>
      <c r="BH29" s="409"/>
      <c r="BI29" s="409"/>
      <c r="BJ29" s="409"/>
      <c r="BK29" s="409"/>
      <c r="BL29" s="409"/>
      <c r="BM29" s="410"/>
      <c r="BN29" s="428">
        <v>461377</v>
      </c>
      <c r="BO29" s="429"/>
      <c r="BP29" s="429"/>
      <c r="BQ29" s="429"/>
      <c r="BR29" s="429"/>
      <c r="BS29" s="429"/>
      <c r="BT29" s="429"/>
      <c r="BU29" s="430"/>
      <c r="BV29" s="428">
        <v>461206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193</v>
      </c>
      <c r="X30" s="481"/>
      <c r="Y30" s="481"/>
      <c r="Z30" s="481"/>
      <c r="AA30" s="481"/>
      <c r="AB30" s="481"/>
      <c r="AC30" s="481"/>
      <c r="AD30" s="481"/>
      <c r="AE30" s="481"/>
      <c r="AF30" s="481"/>
      <c r="AG30" s="482"/>
      <c r="AH30" s="392">
        <v>101.9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8470877</v>
      </c>
      <c r="BO30" s="432"/>
      <c r="BP30" s="432"/>
      <c r="BQ30" s="432"/>
      <c r="BR30" s="432"/>
      <c r="BS30" s="432"/>
      <c r="BT30" s="432"/>
      <c r="BU30" s="433"/>
      <c r="BV30" s="431">
        <v>6886916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200</v>
      </c>
      <c r="D33" s="391"/>
      <c r="E33" s="390" t="s">
        <v>201</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筑紫野・小郡・基山清掃施設組合（一般会計）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筑紫野市土地開発公社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両筑衛生施設組合（一般会計）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筑紫野市文化振興財団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奨学資金貸与事業特別会計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筑慈苑施設組合（一般会計）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山神水道企業団</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福岡地区水道企業団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筑紫野太宰府消防組合（一般会計）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筑紫自治振興組合（一般会計）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筑紫自治振興組合（筑紫公平委員会特別会計）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福岡県市町村職員退職手当組合（一般会計）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福岡県市町村職員退職手当組合（基金特別会計）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lz52qhTbkKUAWQt3sExppbwsqInMzwqeEaZ2CaQZ4iZa4f9Ml8+zl3zs7/8K8rOGqopiK/ngcZpO62JYxb4NNQ==" saltValue="qm1Z4FWazNo9YmbXcl4J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230</v>
      </c>
      <c r="C5" s="707"/>
      <c r="D5" s="707"/>
      <c r="E5" s="707"/>
      <c r="F5" s="707"/>
      <c r="G5" s="707"/>
      <c r="H5" s="707"/>
      <c r="I5" s="707"/>
      <c r="J5" s="707"/>
      <c r="K5" s="707"/>
      <c r="L5" s="707"/>
      <c r="M5" s="707"/>
      <c r="N5" s="707"/>
      <c r="O5" s="707"/>
      <c r="P5" s="707"/>
      <c r="Q5" s="708"/>
      <c r="R5" s="695">
        <v>13806171</v>
      </c>
      <c r="S5" s="696"/>
      <c r="T5" s="696"/>
      <c r="U5" s="696"/>
      <c r="V5" s="696"/>
      <c r="W5" s="696"/>
      <c r="X5" s="696"/>
      <c r="Y5" s="739"/>
      <c r="Z5" s="757">
        <v>41.7</v>
      </c>
      <c r="AA5" s="757"/>
      <c r="AB5" s="757"/>
      <c r="AC5" s="757"/>
      <c r="AD5" s="758">
        <v>12884716</v>
      </c>
      <c r="AE5" s="758"/>
      <c r="AF5" s="758"/>
      <c r="AG5" s="758"/>
      <c r="AH5" s="758"/>
      <c r="AI5" s="758"/>
      <c r="AJ5" s="758"/>
      <c r="AK5" s="758"/>
      <c r="AL5" s="740">
        <v>70</v>
      </c>
      <c r="AM5" s="711"/>
      <c r="AN5" s="711"/>
      <c r="AO5" s="741"/>
      <c r="AP5" s="706" t="s">
        <v>231</v>
      </c>
      <c r="AQ5" s="707"/>
      <c r="AR5" s="707"/>
      <c r="AS5" s="707"/>
      <c r="AT5" s="707"/>
      <c r="AU5" s="707"/>
      <c r="AV5" s="707"/>
      <c r="AW5" s="707"/>
      <c r="AX5" s="707"/>
      <c r="AY5" s="707"/>
      <c r="AZ5" s="707"/>
      <c r="BA5" s="707"/>
      <c r="BB5" s="707"/>
      <c r="BC5" s="707"/>
      <c r="BD5" s="707"/>
      <c r="BE5" s="707"/>
      <c r="BF5" s="708"/>
      <c r="BG5" s="640">
        <v>12879543</v>
      </c>
      <c r="BH5" s="641"/>
      <c r="BI5" s="641"/>
      <c r="BJ5" s="641"/>
      <c r="BK5" s="641"/>
      <c r="BL5" s="641"/>
      <c r="BM5" s="641"/>
      <c r="BN5" s="642"/>
      <c r="BO5" s="677">
        <v>93.3</v>
      </c>
      <c r="BP5" s="677"/>
      <c r="BQ5" s="677"/>
      <c r="BR5" s="677"/>
      <c r="BS5" s="678">
        <v>182645</v>
      </c>
      <c r="BT5" s="678"/>
      <c r="BU5" s="678"/>
      <c r="BV5" s="678"/>
      <c r="BW5" s="678"/>
      <c r="BX5" s="678"/>
      <c r="BY5" s="678"/>
      <c r="BZ5" s="678"/>
      <c r="CA5" s="678"/>
      <c r="CB5" s="737"/>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c r="B6" s="637" t="s">
        <v>235</v>
      </c>
      <c r="C6" s="638"/>
      <c r="D6" s="638"/>
      <c r="E6" s="638"/>
      <c r="F6" s="638"/>
      <c r="G6" s="638"/>
      <c r="H6" s="638"/>
      <c r="I6" s="638"/>
      <c r="J6" s="638"/>
      <c r="K6" s="638"/>
      <c r="L6" s="638"/>
      <c r="M6" s="638"/>
      <c r="N6" s="638"/>
      <c r="O6" s="638"/>
      <c r="P6" s="638"/>
      <c r="Q6" s="639"/>
      <c r="R6" s="640">
        <v>251134</v>
      </c>
      <c r="S6" s="641"/>
      <c r="T6" s="641"/>
      <c r="U6" s="641"/>
      <c r="V6" s="641"/>
      <c r="W6" s="641"/>
      <c r="X6" s="641"/>
      <c r="Y6" s="642"/>
      <c r="Z6" s="677">
        <v>0.8</v>
      </c>
      <c r="AA6" s="677"/>
      <c r="AB6" s="677"/>
      <c r="AC6" s="677"/>
      <c r="AD6" s="678">
        <v>251134</v>
      </c>
      <c r="AE6" s="678"/>
      <c r="AF6" s="678"/>
      <c r="AG6" s="678"/>
      <c r="AH6" s="678"/>
      <c r="AI6" s="678"/>
      <c r="AJ6" s="678"/>
      <c r="AK6" s="678"/>
      <c r="AL6" s="643">
        <v>1.4</v>
      </c>
      <c r="AM6" s="644"/>
      <c r="AN6" s="644"/>
      <c r="AO6" s="679"/>
      <c r="AP6" s="637" t="s">
        <v>236</v>
      </c>
      <c r="AQ6" s="638"/>
      <c r="AR6" s="638"/>
      <c r="AS6" s="638"/>
      <c r="AT6" s="638"/>
      <c r="AU6" s="638"/>
      <c r="AV6" s="638"/>
      <c r="AW6" s="638"/>
      <c r="AX6" s="638"/>
      <c r="AY6" s="638"/>
      <c r="AZ6" s="638"/>
      <c r="BA6" s="638"/>
      <c r="BB6" s="638"/>
      <c r="BC6" s="638"/>
      <c r="BD6" s="638"/>
      <c r="BE6" s="638"/>
      <c r="BF6" s="639"/>
      <c r="BG6" s="640">
        <v>12879543</v>
      </c>
      <c r="BH6" s="641"/>
      <c r="BI6" s="641"/>
      <c r="BJ6" s="641"/>
      <c r="BK6" s="641"/>
      <c r="BL6" s="641"/>
      <c r="BM6" s="641"/>
      <c r="BN6" s="642"/>
      <c r="BO6" s="677">
        <v>93.3</v>
      </c>
      <c r="BP6" s="677"/>
      <c r="BQ6" s="677"/>
      <c r="BR6" s="677"/>
      <c r="BS6" s="678">
        <v>182645</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280525</v>
      </c>
      <c r="CS6" s="641"/>
      <c r="CT6" s="641"/>
      <c r="CU6" s="641"/>
      <c r="CV6" s="641"/>
      <c r="CW6" s="641"/>
      <c r="CX6" s="641"/>
      <c r="CY6" s="642"/>
      <c r="CZ6" s="740">
        <v>0.9</v>
      </c>
      <c r="DA6" s="711"/>
      <c r="DB6" s="711"/>
      <c r="DC6" s="743"/>
      <c r="DD6" s="646" t="s">
        <v>179</v>
      </c>
      <c r="DE6" s="641"/>
      <c r="DF6" s="641"/>
      <c r="DG6" s="641"/>
      <c r="DH6" s="641"/>
      <c r="DI6" s="641"/>
      <c r="DJ6" s="641"/>
      <c r="DK6" s="641"/>
      <c r="DL6" s="641"/>
      <c r="DM6" s="641"/>
      <c r="DN6" s="641"/>
      <c r="DO6" s="641"/>
      <c r="DP6" s="642"/>
      <c r="DQ6" s="646">
        <v>280498</v>
      </c>
      <c r="DR6" s="641"/>
      <c r="DS6" s="641"/>
      <c r="DT6" s="641"/>
      <c r="DU6" s="641"/>
      <c r="DV6" s="641"/>
      <c r="DW6" s="641"/>
      <c r="DX6" s="641"/>
      <c r="DY6" s="641"/>
      <c r="DZ6" s="641"/>
      <c r="EA6" s="641"/>
      <c r="EB6" s="641"/>
      <c r="EC6" s="684"/>
    </row>
    <row r="7" spans="2:143" ht="11.25" customHeight="1">
      <c r="B7" s="637" t="s">
        <v>238</v>
      </c>
      <c r="C7" s="638"/>
      <c r="D7" s="638"/>
      <c r="E7" s="638"/>
      <c r="F7" s="638"/>
      <c r="G7" s="638"/>
      <c r="H7" s="638"/>
      <c r="I7" s="638"/>
      <c r="J7" s="638"/>
      <c r="K7" s="638"/>
      <c r="L7" s="638"/>
      <c r="M7" s="638"/>
      <c r="N7" s="638"/>
      <c r="O7" s="638"/>
      <c r="P7" s="638"/>
      <c r="Q7" s="639"/>
      <c r="R7" s="640">
        <v>9171</v>
      </c>
      <c r="S7" s="641"/>
      <c r="T7" s="641"/>
      <c r="U7" s="641"/>
      <c r="V7" s="641"/>
      <c r="W7" s="641"/>
      <c r="X7" s="641"/>
      <c r="Y7" s="642"/>
      <c r="Z7" s="677">
        <v>0</v>
      </c>
      <c r="AA7" s="677"/>
      <c r="AB7" s="677"/>
      <c r="AC7" s="677"/>
      <c r="AD7" s="678">
        <v>9171</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6460634</v>
      </c>
      <c r="BH7" s="641"/>
      <c r="BI7" s="641"/>
      <c r="BJ7" s="641"/>
      <c r="BK7" s="641"/>
      <c r="BL7" s="641"/>
      <c r="BM7" s="641"/>
      <c r="BN7" s="642"/>
      <c r="BO7" s="677">
        <v>46.8</v>
      </c>
      <c r="BP7" s="677"/>
      <c r="BQ7" s="677"/>
      <c r="BR7" s="677"/>
      <c r="BS7" s="678">
        <v>182645</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4030893</v>
      </c>
      <c r="CS7" s="641"/>
      <c r="CT7" s="641"/>
      <c r="CU7" s="641"/>
      <c r="CV7" s="641"/>
      <c r="CW7" s="641"/>
      <c r="CX7" s="641"/>
      <c r="CY7" s="642"/>
      <c r="CZ7" s="677">
        <v>12.5</v>
      </c>
      <c r="DA7" s="677"/>
      <c r="DB7" s="677"/>
      <c r="DC7" s="677"/>
      <c r="DD7" s="646">
        <v>34489</v>
      </c>
      <c r="DE7" s="641"/>
      <c r="DF7" s="641"/>
      <c r="DG7" s="641"/>
      <c r="DH7" s="641"/>
      <c r="DI7" s="641"/>
      <c r="DJ7" s="641"/>
      <c r="DK7" s="641"/>
      <c r="DL7" s="641"/>
      <c r="DM7" s="641"/>
      <c r="DN7" s="641"/>
      <c r="DO7" s="641"/>
      <c r="DP7" s="642"/>
      <c r="DQ7" s="646">
        <v>3676994</v>
      </c>
      <c r="DR7" s="641"/>
      <c r="DS7" s="641"/>
      <c r="DT7" s="641"/>
      <c r="DU7" s="641"/>
      <c r="DV7" s="641"/>
      <c r="DW7" s="641"/>
      <c r="DX7" s="641"/>
      <c r="DY7" s="641"/>
      <c r="DZ7" s="641"/>
      <c r="EA7" s="641"/>
      <c r="EB7" s="641"/>
      <c r="EC7" s="684"/>
    </row>
    <row r="8" spans="2:143" ht="11.25" customHeight="1">
      <c r="B8" s="637" t="s">
        <v>241</v>
      </c>
      <c r="C8" s="638"/>
      <c r="D8" s="638"/>
      <c r="E8" s="638"/>
      <c r="F8" s="638"/>
      <c r="G8" s="638"/>
      <c r="H8" s="638"/>
      <c r="I8" s="638"/>
      <c r="J8" s="638"/>
      <c r="K8" s="638"/>
      <c r="L8" s="638"/>
      <c r="M8" s="638"/>
      <c r="N8" s="638"/>
      <c r="O8" s="638"/>
      <c r="P8" s="638"/>
      <c r="Q8" s="639"/>
      <c r="R8" s="640">
        <v>52491</v>
      </c>
      <c r="S8" s="641"/>
      <c r="T8" s="641"/>
      <c r="U8" s="641"/>
      <c r="V8" s="641"/>
      <c r="W8" s="641"/>
      <c r="X8" s="641"/>
      <c r="Y8" s="642"/>
      <c r="Z8" s="677">
        <v>0.2</v>
      </c>
      <c r="AA8" s="677"/>
      <c r="AB8" s="677"/>
      <c r="AC8" s="677"/>
      <c r="AD8" s="678">
        <v>52491</v>
      </c>
      <c r="AE8" s="678"/>
      <c r="AF8" s="678"/>
      <c r="AG8" s="678"/>
      <c r="AH8" s="678"/>
      <c r="AI8" s="678"/>
      <c r="AJ8" s="678"/>
      <c r="AK8" s="678"/>
      <c r="AL8" s="643">
        <v>0.3</v>
      </c>
      <c r="AM8" s="644"/>
      <c r="AN8" s="644"/>
      <c r="AO8" s="679"/>
      <c r="AP8" s="637" t="s">
        <v>242</v>
      </c>
      <c r="AQ8" s="638"/>
      <c r="AR8" s="638"/>
      <c r="AS8" s="638"/>
      <c r="AT8" s="638"/>
      <c r="AU8" s="638"/>
      <c r="AV8" s="638"/>
      <c r="AW8" s="638"/>
      <c r="AX8" s="638"/>
      <c r="AY8" s="638"/>
      <c r="AZ8" s="638"/>
      <c r="BA8" s="638"/>
      <c r="BB8" s="638"/>
      <c r="BC8" s="638"/>
      <c r="BD8" s="638"/>
      <c r="BE8" s="638"/>
      <c r="BF8" s="639"/>
      <c r="BG8" s="640">
        <v>177826</v>
      </c>
      <c r="BH8" s="641"/>
      <c r="BI8" s="641"/>
      <c r="BJ8" s="641"/>
      <c r="BK8" s="641"/>
      <c r="BL8" s="641"/>
      <c r="BM8" s="641"/>
      <c r="BN8" s="642"/>
      <c r="BO8" s="677">
        <v>1.3</v>
      </c>
      <c r="BP8" s="677"/>
      <c r="BQ8" s="677"/>
      <c r="BR8" s="677"/>
      <c r="BS8" s="646" t="s">
        <v>243</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14886179</v>
      </c>
      <c r="CS8" s="641"/>
      <c r="CT8" s="641"/>
      <c r="CU8" s="641"/>
      <c r="CV8" s="641"/>
      <c r="CW8" s="641"/>
      <c r="CX8" s="641"/>
      <c r="CY8" s="642"/>
      <c r="CZ8" s="677">
        <v>46.2</v>
      </c>
      <c r="DA8" s="677"/>
      <c r="DB8" s="677"/>
      <c r="DC8" s="677"/>
      <c r="DD8" s="646">
        <v>65456</v>
      </c>
      <c r="DE8" s="641"/>
      <c r="DF8" s="641"/>
      <c r="DG8" s="641"/>
      <c r="DH8" s="641"/>
      <c r="DI8" s="641"/>
      <c r="DJ8" s="641"/>
      <c r="DK8" s="641"/>
      <c r="DL8" s="641"/>
      <c r="DM8" s="641"/>
      <c r="DN8" s="641"/>
      <c r="DO8" s="641"/>
      <c r="DP8" s="642"/>
      <c r="DQ8" s="646">
        <v>6494465</v>
      </c>
      <c r="DR8" s="641"/>
      <c r="DS8" s="641"/>
      <c r="DT8" s="641"/>
      <c r="DU8" s="641"/>
      <c r="DV8" s="641"/>
      <c r="DW8" s="641"/>
      <c r="DX8" s="641"/>
      <c r="DY8" s="641"/>
      <c r="DZ8" s="641"/>
      <c r="EA8" s="641"/>
      <c r="EB8" s="641"/>
      <c r="EC8" s="684"/>
    </row>
    <row r="9" spans="2:143" ht="11.25" customHeight="1">
      <c r="B9" s="637" t="s">
        <v>245</v>
      </c>
      <c r="C9" s="638"/>
      <c r="D9" s="638"/>
      <c r="E9" s="638"/>
      <c r="F9" s="638"/>
      <c r="G9" s="638"/>
      <c r="H9" s="638"/>
      <c r="I9" s="638"/>
      <c r="J9" s="638"/>
      <c r="K9" s="638"/>
      <c r="L9" s="638"/>
      <c r="M9" s="638"/>
      <c r="N9" s="638"/>
      <c r="O9" s="638"/>
      <c r="P9" s="638"/>
      <c r="Q9" s="639"/>
      <c r="R9" s="640">
        <v>31982</v>
      </c>
      <c r="S9" s="641"/>
      <c r="T9" s="641"/>
      <c r="U9" s="641"/>
      <c r="V9" s="641"/>
      <c r="W9" s="641"/>
      <c r="X9" s="641"/>
      <c r="Y9" s="642"/>
      <c r="Z9" s="677">
        <v>0.1</v>
      </c>
      <c r="AA9" s="677"/>
      <c r="AB9" s="677"/>
      <c r="AC9" s="677"/>
      <c r="AD9" s="678">
        <v>31982</v>
      </c>
      <c r="AE9" s="678"/>
      <c r="AF9" s="678"/>
      <c r="AG9" s="678"/>
      <c r="AH9" s="678"/>
      <c r="AI9" s="678"/>
      <c r="AJ9" s="678"/>
      <c r="AK9" s="678"/>
      <c r="AL9" s="643">
        <v>0.2</v>
      </c>
      <c r="AM9" s="644"/>
      <c r="AN9" s="644"/>
      <c r="AO9" s="679"/>
      <c r="AP9" s="637" t="s">
        <v>246</v>
      </c>
      <c r="AQ9" s="638"/>
      <c r="AR9" s="638"/>
      <c r="AS9" s="638"/>
      <c r="AT9" s="638"/>
      <c r="AU9" s="638"/>
      <c r="AV9" s="638"/>
      <c r="AW9" s="638"/>
      <c r="AX9" s="638"/>
      <c r="AY9" s="638"/>
      <c r="AZ9" s="638"/>
      <c r="BA9" s="638"/>
      <c r="BB9" s="638"/>
      <c r="BC9" s="638"/>
      <c r="BD9" s="638"/>
      <c r="BE9" s="638"/>
      <c r="BF9" s="639"/>
      <c r="BG9" s="640">
        <v>5305826</v>
      </c>
      <c r="BH9" s="641"/>
      <c r="BI9" s="641"/>
      <c r="BJ9" s="641"/>
      <c r="BK9" s="641"/>
      <c r="BL9" s="641"/>
      <c r="BM9" s="641"/>
      <c r="BN9" s="642"/>
      <c r="BO9" s="677">
        <v>38.4</v>
      </c>
      <c r="BP9" s="677"/>
      <c r="BQ9" s="677"/>
      <c r="BR9" s="677"/>
      <c r="BS9" s="646" t="s">
        <v>179</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2918026</v>
      </c>
      <c r="CS9" s="641"/>
      <c r="CT9" s="641"/>
      <c r="CU9" s="641"/>
      <c r="CV9" s="641"/>
      <c r="CW9" s="641"/>
      <c r="CX9" s="641"/>
      <c r="CY9" s="642"/>
      <c r="CZ9" s="677">
        <v>9</v>
      </c>
      <c r="DA9" s="677"/>
      <c r="DB9" s="677"/>
      <c r="DC9" s="677"/>
      <c r="DD9" s="646">
        <v>54434</v>
      </c>
      <c r="DE9" s="641"/>
      <c r="DF9" s="641"/>
      <c r="DG9" s="641"/>
      <c r="DH9" s="641"/>
      <c r="DI9" s="641"/>
      <c r="DJ9" s="641"/>
      <c r="DK9" s="641"/>
      <c r="DL9" s="641"/>
      <c r="DM9" s="641"/>
      <c r="DN9" s="641"/>
      <c r="DO9" s="641"/>
      <c r="DP9" s="642"/>
      <c r="DQ9" s="646">
        <v>2529448</v>
      </c>
      <c r="DR9" s="641"/>
      <c r="DS9" s="641"/>
      <c r="DT9" s="641"/>
      <c r="DU9" s="641"/>
      <c r="DV9" s="641"/>
      <c r="DW9" s="641"/>
      <c r="DX9" s="641"/>
      <c r="DY9" s="641"/>
      <c r="DZ9" s="641"/>
      <c r="EA9" s="641"/>
      <c r="EB9" s="641"/>
      <c r="EC9" s="684"/>
    </row>
    <row r="10" spans="2:143" ht="11.25" customHeight="1">
      <c r="B10" s="637" t="s">
        <v>248</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179</v>
      </c>
      <c r="AA10" s="677"/>
      <c r="AB10" s="677"/>
      <c r="AC10" s="677"/>
      <c r="AD10" s="678" t="s">
        <v>243</v>
      </c>
      <c r="AE10" s="678"/>
      <c r="AF10" s="678"/>
      <c r="AG10" s="678"/>
      <c r="AH10" s="678"/>
      <c r="AI10" s="678"/>
      <c r="AJ10" s="678"/>
      <c r="AK10" s="678"/>
      <c r="AL10" s="643" t="s">
        <v>179</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324717</v>
      </c>
      <c r="BH10" s="641"/>
      <c r="BI10" s="641"/>
      <c r="BJ10" s="641"/>
      <c r="BK10" s="641"/>
      <c r="BL10" s="641"/>
      <c r="BM10" s="641"/>
      <c r="BN10" s="642"/>
      <c r="BO10" s="677">
        <v>2.4</v>
      </c>
      <c r="BP10" s="677"/>
      <c r="BQ10" s="677"/>
      <c r="BR10" s="677"/>
      <c r="BS10" s="646">
        <v>53648</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192043</v>
      </c>
      <c r="CS10" s="641"/>
      <c r="CT10" s="641"/>
      <c r="CU10" s="641"/>
      <c r="CV10" s="641"/>
      <c r="CW10" s="641"/>
      <c r="CX10" s="641"/>
      <c r="CY10" s="642"/>
      <c r="CZ10" s="677">
        <v>0.6</v>
      </c>
      <c r="DA10" s="677"/>
      <c r="DB10" s="677"/>
      <c r="DC10" s="677"/>
      <c r="DD10" s="646" t="s">
        <v>179</v>
      </c>
      <c r="DE10" s="641"/>
      <c r="DF10" s="641"/>
      <c r="DG10" s="641"/>
      <c r="DH10" s="641"/>
      <c r="DI10" s="641"/>
      <c r="DJ10" s="641"/>
      <c r="DK10" s="641"/>
      <c r="DL10" s="641"/>
      <c r="DM10" s="641"/>
      <c r="DN10" s="641"/>
      <c r="DO10" s="641"/>
      <c r="DP10" s="642"/>
      <c r="DQ10" s="646">
        <v>131262</v>
      </c>
      <c r="DR10" s="641"/>
      <c r="DS10" s="641"/>
      <c r="DT10" s="641"/>
      <c r="DU10" s="641"/>
      <c r="DV10" s="641"/>
      <c r="DW10" s="641"/>
      <c r="DX10" s="641"/>
      <c r="DY10" s="641"/>
      <c r="DZ10" s="641"/>
      <c r="EA10" s="641"/>
      <c r="EB10" s="641"/>
      <c r="EC10" s="684"/>
    </row>
    <row r="11" spans="2:143" ht="11.25" customHeight="1">
      <c r="B11" s="637" t="s">
        <v>251</v>
      </c>
      <c r="C11" s="638"/>
      <c r="D11" s="638"/>
      <c r="E11" s="638"/>
      <c r="F11" s="638"/>
      <c r="G11" s="638"/>
      <c r="H11" s="638"/>
      <c r="I11" s="638"/>
      <c r="J11" s="638"/>
      <c r="K11" s="638"/>
      <c r="L11" s="638"/>
      <c r="M11" s="638"/>
      <c r="N11" s="638"/>
      <c r="O11" s="638"/>
      <c r="P11" s="638"/>
      <c r="Q11" s="639"/>
      <c r="R11" s="640">
        <v>1667841</v>
      </c>
      <c r="S11" s="641"/>
      <c r="T11" s="641"/>
      <c r="U11" s="641"/>
      <c r="V11" s="641"/>
      <c r="W11" s="641"/>
      <c r="X11" s="641"/>
      <c r="Y11" s="642"/>
      <c r="Z11" s="643">
        <v>5</v>
      </c>
      <c r="AA11" s="644"/>
      <c r="AB11" s="644"/>
      <c r="AC11" s="645"/>
      <c r="AD11" s="646">
        <v>1667841</v>
      </c>
      <c r="AE11" s="641"/>
      <c r="AF11" s="641"/>
      <c r="AG11" s="641"/>
      <c r="AH11" s="641"/>
      <c r="AI11" s="641"/>
      <c r="AJ11" s="641"/>
      <c r="AK11" s="642"/>
      <c r="AL11" s="643">
        <v>9.1</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652265</v>
      </c>
      <c r="BH11" s="641"/>
      <c r="BI11" s="641"/>
      <c r="BJ11" s="641"/>
      <c r="BK11" s="641"/>
      <c r="BL11" s="641"/>
      <c r="BM11" s="641"/>
      <c r="BN11" s="642"/>
      <c r="BO11" s="677">
        <v>4.7</v>
      </c>
      <c r="BP11" s="677"/>
      <c r="BQ11" s="677"/>
      <c r="BR11" s="677"/>
      <c r="BS11" s="646">
        <v>128997</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442218</v>
      </c>
      <c r="CS11" s="641"/>
      <c r="CT11" s="641"/>
      <c r="CU11" s="641"/>
      <c r="CV11" s="641"/>
      <c r="CW11" s="641"/>
      <c r="CX11" s="641"/>
      <c r="CY11" s="642"/>
      <c r="CZ11" s="677">
        <v>1.4</v>
      </c>
      <c r="DA11" s="677"/>
      <c r="DB11" s="677"/>
      <c r="DC11" s="677"/>
      <c r="DD11" s="646">
        <v>23782</v>
      </c>
      <c r="DE11" s="641"/>
      <c r="DF11" s="641"/>
      <c r="DG11" s="641"/>
      <c r="DH11" s="641"/>
      <c r="DI11" s="641"/>
      <c r="DJ11" s="641"/>
      <c r="DK11" s="641"/>
      <c r="DL11" s="641"/>
      <c r="DM11" s="641"/>
      <c r="DN11" s="641"/>
      <c r="DO11" s="641"/>
      <c r="DP11" s="642"/>
      <c r="DQ11" s="646">
        <v>357727</v>
      </c>
      <c r="DR11" s="641"/>
      <c r="DS11" s="641"/>
      <c r="DT11" s="641"/>
      <c r="DU11" s="641"/>
      <c r="DV11" s="641"/>
      <c r="DW11" s="641"/>
      <c r="DX11" s="641"/>
      <c r="DY11" s="641"/>
      <c r="DZ11" s="641"/>
      <c r="EA11" s="641"/>
      <c r="EB11" s="641"/>
      <c r="EC11" s="684"/>
    </row>
    <row r="12" spans="2:143" ht="11.25" customHeight="1">
      <c r="B12" s="637" t="s">
        <v>254</v>
      </c>
      <c r="C12" s="638"/>
      <c r="D12" s="638"/>
      <c r="E12" s="638"/>
      <c r="F12" s="638"/>
      <c r="G12" s="638"/>
      <c r="H12" s="638"/>
      <c r="I12" s="638"/>
      <c r="J12" s="638"/>
      <c r="K12" s="638"/>
      <c r="L12" s="638"/>
      <c r="M12" s="638"/>
      <c r="N12" s="638"/>
      <c r="O12" s="638"/>
      <c r="P12" s="638"/>
      <c r="Q12" s="639"/>
      <c r="R12" s="640">
        <v>47636</v>
      </c>
      <c r="S12" s="641"/>
      <c r="T12" s="641"/>
      <c r="U12" s="641"/>
      <c r="V12" s="641"/>
      <c r="W12" s="641"/>
      <c r="X12" s="641"/>
      <c r="Y12" s="642"/>
      <c r="Z12" s="677">
        <v>0.1</v>
      </c>
      <c r="AA12" s="677"/>
      <c r="AB12" s="677"/>
      <c r="AC12" s="677"/>
      <c r="AD12" s="678">
        <v>47636</v>
      </c>
      <c r="AE12" s="678"/>
      <c r="AF12" s="678"/>
      <c r="AG12" s="678"/>
      <c r="AH12" s="678"/>
      <c r="AI12" s="678"/>
      <c r="AJ12" s="678"/>
      <c r="AK12" s="678"/>
      <c r="AL12" s="643">
        <v>0.3</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5581530</v>
      </c>
      <c r="BH12" s="641"/>
      <c r="BI12" s="641"/>
      <c r="BJ12" s="641"/>
      <c r="BK12" s="641"/>
      <c r="BL12" s="641"/>
      <c r="BM12" s="641"/>
      <c r="BN12" s="642"/>
      <c r="BO12" s="677">
        <v>40.4</v>
      </c>
      <c r="BP12" s="677"/>
      <c r="BQ12" s="677"/>
      <c r="BR12" s="677"/>
      <c r="BS12" s="646" t="s">
        <v>243</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401182</v>
      </c>
      <c r="CS12" s="641"/>
      <c r="CT12" s="641"/>
      <c r="CU12" s="641"/>
      <c r="CV12" s="641"/>
      <c r="CW12" s="641"/>
      <c r="CX12" s="641"/>
      <c r="CY12" s="642"/>
      <c r="CZ12" s="677">
        <v>1.2</v>
      </c>
      <c r="DA12" s="677"/>
      <c r="DB12" s="677"/>
      <c r="DC12" s="677"/>
      <c r="DD12" s="646">
        <v>7920</v>
      </c>
      <c r="DE12" s="641"/>
      <c r="DF12" s="641"/>
      <c r="DG12" s="641"/>
      <c r="DH12" s="641"/>
      <c r="DI12" s="641"/>
      <c r="DJ12" s="641"/>
      <c r="DK12" s="641"/>
      <c r="DL12" s="641"/>
      <c r="DM12" s="641"/>
      <c r="DN12" s="641"/>
      <c r="DO12" s="641"/>
      <c r="DP12" s="642"/>
      <c r="DQ12" s="646">
        <v>120735</v>
      </c>
      <c r="DR12" s="641"/>
      <c r="DS12" s="641"/>
      <c r="DT12" s="641"/>
      <c r="DU12" s="641"/>
      <c r="DV12" s="641"/>
      <c r="DW12" s="641"/>
      <c r="DX12" s="641"/>
      <c r="DY12" s="641"/>
      <c r="DZ12" s="641"/>
      <c r="EA12" s="641"/>
      <c r="EB12" s="641"/>
      <c r="EC12" s="684"/>
    </row>
    <row r="13" spans="2:143" ht="11.25" customHeight="1">
      <c r="B13" s="637" t="s">
        <v>257</v>
      </c>
      <c r="C13" s="638"/>
      <c r="D13" s="638"/>
      <c r="E13" s="638"/>
      <c r="F13" s="638"/>
      <c r="G13" s="638"/>
      <c r="H13" s="638"/>
      <c r="I13" s="638"/>
      <c r="J13" s="638"/>
      <c r="K13" s="638"/>
      <c r="L13" s="638"/>
      <c r="M13" s="638"/>
      <c r="N13" s="638"/>
      <c r="O13" s="638"/>
      <c r="P13" s="638"/>
      <c r="Q13" s="639"/>
      <c r="R13" s="640" t="s">
        <v>179</v>
      </c>
      <c r="S13" s="641"/>
      <c r="T13" s="641"/>
      <c r="U13" s="641"/>
      <c r="V13" s="641"/>
      <c r="W13" s="641"/>
      <c r="X13" s="641"/>
      <c r="Y13" s="642"/>
      <c r="Z13" s="677" t="s">
        <v>179</v>
      </c>
      <c r="AA13" s="677"/>
      <c r="AB13" s="677"/>
      <c r="AC13" s="677"/>
      <c r="AD13" s="678" t="s">
        <v>179</v>
      </c>
      <c r="AE13" s="678"/>
      <c r="AF13" s="678"/>
      <c r="AG13" s="678"/>
      <c r="AH13" s="678"/>
      <c r="AI13" s="678"/>
      <c r="AJ13" s="678"/>
      <c r="AK13" s="678"/>
      <c r="AL13" s="643" t="s">
        <v>243</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5570995</v>
      </c>
      <c r="BH13" s="641"/>
      <c r="BI13" s="641"/>
      <c r="BJ13" s="641"/>
      <c r="BK13" s="641"/>
      <c r="BL13" s="641"/>
      <c r="BM13" s="641"/>
      <c r="BN13" s="642"/>
      <c r="BO13" s="677">
        <v>40.4</v>
      </c>
      <c r="BP13" s="677"/>
      <c r="BQ13" s="677"/>
      <c r="BR13" s="677"/>
      <c r="BS13" s="646" t="s">
        <v>179</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2092422</v>
      </c>
      <c r="CS13" s="641"/>
      <c r="CT13" s="641"/>
      <c r="CU13" s="641"/>
      <c r="CV13" s="641"/>
      <c r="CW13" s="641"/>
      <c r="CX13" s="641"/>
      <c r="CY13" s="642"/>
      <c r="CZ13" s="677">
        <v>6.5</v>
      </c>
      <c r="DA13" s="677"/>
      <c r="DB13" s="677"/>
      <c r="DC13" s="677"/>
      <c r="DD13" s="646">
        <v>971312</v>
      </c>
      <c r="DE13" s="641"/>
      <c r="DF13" s="641"/>
      <c r="DG13" s="641"/>
      <c r="DH13" s="641"/>
      <c r="DI13" s="641"/>
      <c r="DJ13" s="641"/>
      <c r="DK13" s="641"/>
      <c r="DL13" s="641"/>
      <c r="DM13" s="641"/>
      <c r="DN13" s="641"/>
      <c r="DO13" s="641"/>
      <c r="DP13" s="642"/>
      <c r="DQ13" s="646">
        <v>1583610</v>
      </c>
      <c r="DR13" s="641"/>
      <c r="DS13" s="641"/>
      <c r="DT13" s="641"/>
      <c r="DU13" s="641"/>
      <c r="DV13" s="641"/>
      <c r="DW13" s="641"/>
      <c r="DX13" s="641"/>
      <c r="DY13" s="641"/>
      <c r="DZ13" s="641"/>
      <c r="EA13" s="641"/>
      <c r="EB13" s="641"/>
      <c r="EC13" s="684"/>
    </row>
    <row r="14" spans="2:143" ht="11.25" customHeight="1">
      <c r="B14" s="637" t="s">
        <v>260</v>
      </c>
      <c r="C14" s="638"/>
      <c r="D14" s="638"/>
      <c r="E14" s="638"/>
      <c r="F14" s="638"/>
      <c r="G14" s="638"/>
      <c r="H14" s="638"/>
      <c r="I14" s="638"/>
      <c r="J14" s="638"/>
      <c r="K14" s="638"/>
      <c r="L14" s="638"/>
      <c r="M14" s="638"/>
      <c r="N14" s="638"/>
      <c r="O14" s="638"/>
      <c r="P14" s="638"/>
      <c r="Q14" s="639"/>
      <c r="R14" s="640">
        <v>47707</v>
      </c>
      <c r="S14" s="641"/>
      <c r="T14" s="641"/>
      <c r="U14" s="641"/>
      <c r="V14" s="641"/>
      <c r="W14" s="641"/>
      <c r="X14" s="641"/>
      <c r="Y14" s="642"/>
      <c r="Z14" s="677">
        <v>0.1</v>
      </c>
      <c r="AA14" s="677"/>
      <c r="AB14" s="677"/>
      <c r="AC14" s="677"/>
      <c r="AD14" s="678">
        <v>47707</v>
      </c>
      <c r="AE14" s="678"/>
      <c r="AF14" s="678"/>
      <c r="AG14" s="678"/>
      <c r="AH14" s="678"/>
      <c r="AI14" s="678"/>
      <c r="AJ14" s="678"/>
      <c r="AK14" s="678"/>
      <c r="AL14" s="643">
        <v>0.3</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211642</v>
      </c>
      <c r="BH14" s="641"/>
      <c r="BI14" s="641"/>
      <c r="BJ14" s="641"/>
      <c r="BK14" s="641"/>
      <c r="BL14" s="641"/>
      <c r="BM14" s="641"/>
      <c r="BN14" s="642"/>
      <c r="BO14" s="677">
        <v>1.5</v>
      </c>
      <c r="BP14" s="677"/>
      <c r="BQ14" s="677"/>
      <c r="BR14" s="677"/>
      <c r="BS14" s="646" t="s">
        <v>179</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1083923</v>
      </c>
      <c r="CS14" s="641"/>
      <c r="CT14" s="641"/>
      <c r="CU14" s="641"/>
      <c r="CV14" s="641"/>
      <c r="CW14" s="641"/>
      <c r="CX14" s="641"/>
      <c r="CY14" s="642"/>
      <c r="CZ14" s="677">
        <v>3.4</v>
      </c>
      <c r="DA14" s="677"/>
      <c r="DB14" s="677"/>
      <c r="DC14" s="677"/>
      <c r="DD14" s="646">
        <v>6805</v>
      </c>
      <c r="DE14" s="641"/>
      <c r="DF14" s="641"/>
      <c r="DG14" s="641"/>
      <c r="DH14" s="641"/>
      <c r="DI14" s="641"/>
      <c r="DJ14" s="641"/>
      <c r="DK14" s="641"/>
      <c r="DL14" s="641"/>
      <c r="DM14" s="641"/>
      <c r="DN14" s="641"/>
      <c r="DO14" s="641"/>
      <c r="DP14" s="642"/>
      <c r="DQ14" s="646">
        <v>1077667</v>
      </c>
      <c r="DR14" s="641"/>
      <c r="DS14" s="641"/>
      <c r="DT14" s="641"/>
      <c r="DU14" s="641"/>
      <c r="DV14" s="641"/>
      <c r="DW14" s="641"/>
      <c r="DX14" s="641"/>
      <c r="DY14" s="641"/>
      <c r="DZ14" s="641"/>
      <c r="EA14" s="641"/>
      <c r="EB14" s="641"/>
      <c r="EC14" s="684"/>
    </row>
    <row r="15" spans="2:143" ht="11.25" customHeight="1">
      <c r="B15" s="637" t="s">
        <v>263</v>
      </c>
      <c r="C15" s="638"/>
      <c r="D15" s="638"/>
      <c r="E15" s="638"/>
      <c r="F15" s="638"/>
      <c r="G15" s="638"/>
      <c r="H15" s="638"/>
      <c r="I15" s="638"/>
      <c r="J15" s="638"/>
      <c r="K15" s="638"/>
      <c r="L15" s="638"/>
      <c r="M15" s="638"/>
      <c r="N15" s="638"/>
      <c r="O15" s="638"/>
      <c r="P15" s="638"/>
      <c r="Q15" s="639"/>
      <c r="R15" s="640" t="s">
        <v>179</v>
      </c>
      <c r="S15" s="641"/>
      <c r="T15" s="641"/>
      <c r="U15" s="641"/>
      <c r="V15" s="641"/>
      <c r="W15" s="641"/>
      <c r="X15" s="641"/>
      <c r="Y15" s="642"/>
      <c r="Z15" s="677" t="s">
        <v>179</v>
      </c>
      <c r="AA15" s="677"/>
      <c r="AB15" s="677"/>
      <c r="AC15" s="677"/>
      <c r="AD15" s="678" t="s">
        <v>179</v>
      </c>
      <c r="AE15" s="678"/>
      <c r="AF15" s="678"/>
      <c r="AG15" s="678"/>
      <c r="AH15" s="678"/>
      <c r="AI15" s="678"/>
      <c r="AJ15" s="678"/>
      <c r="AK15" s="678"/>
      <c r="AL15" s="643" t="s">
        <v>179</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625737</v>
      </c>
      <c r="BH15" s="641"/>
      <c r="BI15" s="641"/>
      <c r="BJ15" s="641"/>
      <c r="BK15" s="641"/>
      <c r="BL15" s="641"/>
      <c r="BM15" s="641"/>
      <c r="BN15" s="642"/>
      <c r="BO15" s="677">
        <v>4.5</v>
      </c>
      <c r="BP15" s="677"/>
      <c r="BQ15" s="677"/>
      <c r="BR15" s="677"/>
      <c r="BS15" s="646" t="s">
        <v>179</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2725990</v>
      </c>
      <c r="CS15" s="641"/>
      <c r="CT15" s="641"/>
      <c r="CU15" s="641"/>
      <c r="CV15" s="641"/>
      <c r="CW15" s="641"/>
      <c r="CX15" s="641"/>
      <c r="CY15" s="642"/>
      <c r="CZ15" s="677">
        <v>8.5</v>
      </c>
      <c r="DA15" s="677"/>
      <c r="DB15" s="677"/>
      <c r="DC15" s="677"/>
      <c r="DD15" s="646">
        <v>404035</v>
      </c>
      <c r="DE15" s="641"/>
      <c r="DF15" s="641"/>
      <c r="DG15" s="641"/>
      <c r="DH15" s="641"/>
      <c r="DI15" s="641"/>
      <c r="DJ15" s="641"/>
      <c r="DK15" s="641"/>
      <c r="DL15" s="641"/>
      <c r="DM15" s="641"/>
      <c r="DN15" s="641"/>
      <c r="DO15" s="641"/>
      <c r="DP15" s="642"/>
      <c r="DQ15" s="646">
        <v>2289086</v>
      </c>
      <c r="DR15" s="641"/>
      <c r="DS15" s="641"/>
      <c r="DT15" s="641"/>
      <c r="DU15" s="641"/>
      <c r="DV15" s="641"/>
      <c r="DW15" s="641"/>
      <c r="DX15" s="641"/>
      <c r="DY15" s="641"/>
      <c r="DZ15" s="641"/>
      <c r="EA15" s="641"/>
      <c r="EB15" s="641"/>
      <c r="EC15" s="684"/>
    </row>
    <row r="16" spans="2:143" ht="11.25" customHeight="1">
      <c r="B16" s="637" t="s">
        <v>266</v>
      </c>
      <c r="C16" s="638"/>
      <c r="D16" s="638"/>
      <c r="E16" s="638"/>
      <c r="F16" s="638"/>
      <c r="G16" s="638"/>
      <c r="H16" s="638"/>
      <c r="I16" s="638"/>
      <c r="J16" s="638"/>
      <c r="K16" s="638"/>
      <c r="L16" s="638"/>
      <c r="M16" s="638"/>
      <c r="N16" s="638"/>
      <c r="O16" s="638"/>
      <c r="P16" s="638"/>
      <c r="Q16" s="639"/>
      <c r="R16" s="640">
        <v>14648</v>
      </c>
      <c r="S16" s="641"/>
      <c r="T16" s="641"/>
      <c r="U16" s="641"/>
      <c r="V16" s="641"/>
      <c r="W16" s="641"/>
      <c r="X16" s="641"/>
      <c r="Y16" s="642"/>
      <c r="Z16" s="677">
        <v>0</v>
      </c>
      <c r="AA16" s="677"/>
      <c r="AB16" s="677"/>
      <c r="AC16" s="677"/>
      <c r="AD16" s="678">
        <v>14648</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243</v>
      </c>
      <c r="BH16" s="641"/>
      <c r="BI16" s="641"/>
      <c r="BJ16" s="641"/>
      <c r="BK16" s="641"/>
      <c r="BL16" s="641"/>
      <c r="BM16" s="641"/>
      <c r="BN16" s="642"/>
      <c r="BO16" s="677" t="s">
        <v>243</v>
      </c>
      <c r="BP16" s="677"/>
      <c r="BQ16" s="677"/>
      <c r="BR16" s="677"/>
      <c r="BS16" s="646" t="s">
        <v>179</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614209</v>
      </c>
      <c r="CS16" s="641"/>
      <c r="CT16" s="641"/>
      <c r="CU16" s="641"/>
      <c r="CV16" s="641"/>
      <c r="CW16" s="641"/>
      <c r="CX16" s="641"/>
      <c r="CY16" s="642"/>
      <c r="CZ16" s="677">
        <v>1.9</v>
      </c>
      <c r="DA16" s="677"/>
      <c r="DB16" s="677"/>
      <c r="DC16" s="677"/>
      <c r="DD16" s="646" t="s">
        <v>243</v>
      </c>
      <c r="DE16" s="641"/>
      <c r="DF16" s="641"/>
      <c r="DG16" s="641"/>
      <c r="DH16" s="641"/>
      <c r="DI16" s="641"/>
      <c r="DJ16" s="641"/>
      <c r="DK16" s="641"/>
      <c r="DL16" s="641"/>
      <c r="DM16" s="641"/>
      <c r="DN16" s="641"/>
      <c r="DO16" s="641"/>
      <c r="DP16" s="642"/>
      <c r="DQ16" s="646">
        <v>66907</v>
      </c>
      <c r="DR16" s="641"/>
      <c r="DS16" s="641"/>
      <c r="DT16" s="641"/>
      <c r="DU16" s="641"/>
      <c r="DV16" s="641"/>
      <c r="DW16" s="641"/>
      <c r="DX16" s="641"/>
      <c r="DY16" s="641"/>
      <c r="DZ16" s="641"/>
      <c r="EA16" s="641"/>
      <c r="EB16" s="641"/>
      <c r="EC16" s="684"/>
    </row>
    <row r="17" spans="2:133" ht="11.25" customHeight="1">
      <c r="B17" s="637" t="s">
        <v>269</v>
      </c>
      <c r="C17" s="638"/>
      <c r="D17" s="638"/>
      <c r="E17" s="638"/>
      <c r="F17" s="638"/>
      <c r="G17" s="638"/>
      <c r="H17" s="638"/>
      <c r="I17" s="638"/>
      <c r="J17" s="638"/>
      <c r="K17" s="638"/>
      <c r="L17" s="638"/>
      <c r="M17" s="638"/>
      <c r="N17" s="638"/>
      <c r="O17" s="638"/>
      <c r="P17" s="638"/>
      <c r="Q17" s="639"/>
      <c r="R17" s="640">
        <v>260947</v>
      </c>
      <c r="S17" s="641"/>
      <c r="T17" s="641"/>
      <c r="U17" s="641"/>
      <c r="V17" s="641"/>
      <c r="W17" s="641"/>
      <c r="X17" s="641"/>
      <c r="Y17" s="642"/>
      <c r="Z17" s="677">
        <v>0.8</v>
      </c>
      <c r="AA17" s="677"/>
      <c r="AB17" s="677"/>
      <c r="AC17" s="677"/>
      <c r="AD17" s="678">
        <v>260947</v>
      </c>
      <c r="AE17" s="678"/>
      <c r="AF17" s="678"/>
      <c r="AG17" s="678"/>
      <c r="AH17" s="678"/>
      <c r="AI17" s="678"/>
      <c r="AJ17" s="678"/>
      <c r="AK17" s="678"/>
      <c r="AL17" s="643">
        <v>1.4</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179</v>
      </c>
      <c r="BH17" s="641"/>
      <c r="BI17" s="641"/>
      <c r="BJ17" s="641"/>
      <c r="BK17" s="641"/>
      <c r="BL17" s="641"/>
      <c r="BM17" s="641"/>
      <c r="BN17" s="642"/>
      <c r="BO17" s="677" t="s">
        <v>179</v>
      </c>
      <c r="BP17" s="677"/>
      <c r="BQ17" s="677"/>
      <c r="BR17" s="677"/>
      <c r="BS17" s="646" t="s">
        <v>179</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2584703</v>
      </c>
      <c r="CS17" s="641"/>
      <c r="CT17" s="641"/>
      <c r="CU17" s="641"/>
      <c r="CV17" s="641"/>
      <c r="CW17" s="641"/>
      <c r="CX17" s="641"/>
      <c r="CY17" s="642"/>
      <c r="CZ17" s="677">
        <v>8</v>
      </c>
      <c r="DA17" s="677"/>
      <c r="DB17" s="677"/>
      <c r="DC17" s="677"/>
      <c r="DD17" s="646" t="s">
        <v>179</v>
      </c>
      <c r="DE17" s="641"/>
      <c r="DF17" s="641"/>
      <c r="DG17" s="641"/>
      <c r="DH17" s="641"/>
      <c r="DI17" s="641"/>
      <c r="DJ17" s="641"/>
      <c r="DK17" s="641"/>
      <c r="DL17" s="641"/>
      <c r="DM17" s="641"/>
      <c r="DN17" s="641"/>
      <c r="DO17" s="641"/>
      <c r="DP17" s="642"/>
      <c r="DQ17" s="646">
        <v>2550863</v>
      </c>
      <c r="DR17" s="641"/>
      <c r="DS17" s="641"/>
      <c r="DT17" s="641"/>
      <c r="DU17" s="641"/>
      <c r="DV17" s="641"/>
      <c r="DW17" s="641"/>
      <c r="DX17" s="641"/>
      <c r="DY17" s="641"/>
      <c r="DZ17" s="641"/>
      <c r="EA17" s="641"/>
      <c r="EB17" s="641"/>
      <c r="EC17" s="684"/>
    </row>
    <row r="18" spans="2:133" ht="11.25" customHeight="1">
      <c r="B18" s="637" t="s">
        <v>272</v>
      </c>
      <c r="C18" s="638"/>
      <c r="D18" s="638"/>
      <c r="E18" s="638"/>
      <c r="F18" s="638"/>
      <c r="G18" s="638"/>
      <c r="H18" s="638"/>
      <c r="I18" s="638"/>
      <c r="J18" s="638"/>
      <c r="K18" s="638"/>
      <c r="L18" s="638"/>
      <c r="M18" s="638"/>
      <c r="N18" s="638"/>
      <c r="O18" s="638"/>
      <c r="P18" s="638"/>
      <c r="Q18" s="639"/>
      <c r="R18" s="640">
        <v>104245</v>
      </c>
      <c r="S18" s="641"/>
      <c r="T18" s="641"/>
      <c r="U18" s="641"/>
      <c r="V18" s="641"/>
      <c r="W18" s="641"/>
      <c r="X18" s="641"/>
      <c r="Y18" s="642"/>
      <c r="Z18" s="677">
        <v>0.3</v>
      </c>
      <c r="AA18" s="677"/>
      <c r="AB18" s="677"/>
      <c r="AC18" s="677"/>
      <c r="AD18" s="678">
        <v>104245</v>
      </c>
      <c r="AE18" s="678"/>
      <c r="AF18" s="678"/>
      <c r="AG18" s="678"/>
      <c r="AH18" s="678"/>
      <c r="AI18" s="678"/>
      <c r="AJ18" s="678"/>
      <c r="AK18" s="678"/>
      <c r="AL18" s="643">
        <v>0.6</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243</v>
      </c>
      <c r="BH18" s="641"/>
      <c r="BI18" s="641"/>
      <c r="BJ18" s="641"/>
      <c r="BK18" s="641"/>
      <c r="BL18" s="641"/>
      <c r="BM18" s="641"/>
      <c r="BN18" s="642"/>
      <c r="BO18" s="677" t="s">
        <v>179</v>
      </c>
      <c r="BP18" s="677"/>
      <c r="BQ18" s="677"/>
      <c r="BR18" s="677"/>
      <c r="BS18" s="646" t="s">
        <v>179</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179</v>
      </c>
      <c r="CS18" s="641"/>
      <c r="CT18" s="641"/>
      <c r="CU18" s="641"/>
      <c r="CV18" s="641"/>
      <c r="CW18" s="641"/>
      <c r="CX18" s="641"/>
      <c r="CY18" s="642"/>
      <c r="CZ18" s="677" t="s">
        <v>179</v>
      </c>
      <c r="DA18" s="677"/>
      <c r="DB18" s="677"/>
      <c r="DC18" s="677"/>
      <c r="DD18" s="646" t="s">
        <v>179</v>
      </c>
      <c r="DE18" s="641"/>
      <c r="DF18" s="641"/>
      <c r="DG18" s="641"/>
      <c r="DH18" s="641"/>
      <c r="DI18" s="641"/>
      <c r="DJ18" s="641"/>
      <c r="DK18" s="641"/>
      <c r="DL18" s="641"/>
      <c r="DM18" s="641"/>
      <c r="DN18" s="641"/>
      <c r="DO18" s="641"/>
      <c r="DP18" s="642"/>
      <c r="DQ18" s="646" t="s">
        <v>243</v>
      </c>
      <c r="DR18" s="641"/>
      <c r="DS18" s="641"/>
      <c r="DT18" s="641"/>
      <c r="DU18" s="641"/>
      <c r="DV18" s="641"/>
      <c r="DW18" s="641"/>
      <c r="DX18" s="641"/>
      <c r="DY18" s="641"/>
      <c r="DZ18" s="641"/>
      <c r="EA18" s="641"/>
      <c r="EB18" s="641"/>
      <c r="EC18" s="684"/>
    </row>
    <row r="19" spans="2:133" ht="11.25" customHeight="1">
      <c r="B19" s="637" t="s">
        <v>275</v>
      </c>
      <c r="C19" s="638"/>
      <c r="D19" s="638"/>
      <c r="E19" s="638"/>
      <c r="F19" s="638"/>
      <c r="G19" s="638"/>
      <c r="H19" s="638"/>
      <c r="I19" s="638"/>
      <c r="J19" s="638"/>
      <c r="K19" s="638"/>
      <c r="L19" s="638"/>
      <c r="M19" s="638"/>
      <c r="N19" s="638"/>
      <c r="O19" s="638"/>
      <c r="P19" s="638"/>
      <c r="Q19" s="639"/>
      <c r="R19" s="640">
        <v>7051</v>
      </c>
      <c r="S19" s="641"/>
      <c r="T19" s="641"/>
      <c r="U19" s="641"/>
      <c r="V19" s="641"/>
      <c r="W19" s="641"/>
      <c r="X19" s="641"/>
      <c r="Y19" s="642"/>
      <c r="Z19" s="677">
        <v>0</v>
      </c>
      <c r="AA19" s="677"/>
      <c r="AB19" s="677"/>
      <c r="AC19" s="677"/>
      <c r="AD19" s="678">
        <v>7051</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926628</v>
      </c>
      <c r="BH19" s="641"/>
      <c r="BI19" s="641"/>
      <c r="BJ19" s="641"/>
      <c r="BK19" s="641"/>
      <c r="BL19" s="641"/>
      <c r="BM19" s="641"/>
      <c r="BN19" s="642"/>
      <c r="BO19" s="677">
        <v>6.7</v>
      </c>
      <c r="BP19" s="677"/>
      <c r="BQ19" s="677"/>
      <c r="BR19" s="677"/>
      <c r="BS19" s="646" t="s">
        <v>243</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179</v>
      </c>
      <c r="CS19" s="641"/>
      <c r="CT19" s="641"/>
      <c r="CU19" s="641"/>
      <c r="CV19" s="641"/>
      <c r="CW19" s="641"/>
      <c r="CX19" s="641"/>
      <c r="CY19" s="642"/>
      <c r="CZ19" s="677" t="s">
        <v>243</v>
      </c>
      <c r="DA19" s="677"/>
      <c r="DB19" s="677"/>
      <c r="DC19" s="677"/>
      <c r="DD19" s="646" t="s">
        <v>179</v>
      </c>
      <c r="DE19" s="641"/>
      <c r="DF19" s="641"/>
      <c r="DG19" s="641"/>
      <c r="DH19" s="641"/>
      <c r="DI19" s="641"/>
      <c r="DJ19" s="641"/>
      <c r="DK19" s="641"/>
      <c r="DL19" s="641"/>
      <c r="DM19" s="641"/>
      <c r="DN19" s="641"/>
      <c r="DO19" s="641"/>
      <c r="DP19" s="642"/>
      <c r="DQ19" s="646" t="s">
        <v>179</v>
      </c>
      <c r="DR19" s="641"/>
      <c r="DS19" s="641"/>
      <c r="DT19" s="641"/>
      <c r="DU19" s="641"/>
      <c r="DV19" s="641"/>
      <c r="DW19" s="641"/>
      <c r="DX19" s="641"/>
      <c r="DY19" s="641"/>
      <c r="DZ19" s="641"/>
      <c r="EA19" s="641"/>
      <c r="EB19" s="641"/>
      <c r="EC19" s="684"/>
    </row>
    <row r="20" spans="2:133" ht="11.25" customHeight="1">
      <c r="B20" s="637" t="s">
        <v>278</v>
      </c>
      <c r="C20" s="638"/>
      <c r="D20" s="638"/>
      <c r="E20" s="638"/>
      <c r="F20" s="638"/>
      <c r="G20" s="638"/>
      <c r="H20" s="638"/>
      <c r="I20" s="638"/>
      <c r="J20" s="638"/>
      <c r="K20" s="638"/>
      <c r="L20" s="638"/>
      <c r="M20" s="638"/>
      <c r="N20" s="638"/>
      <c r="O20" s="638"/>
      <c r="P20" s="638"/>
      <c r="Q20" s="639"/>
      <c r="R20" s="640">
        <v>1764</v>
      </c>
      <c r="S20" s="641"/>
      <c r="T20" s="641"/>
      <c r="U20" s="641"/>
      <c r="V20" s="641"/>
      <c r="W20" s="641"/>
      <c r="X20" s="641"/>
      <c r="Y20" s="642"/>
      <c r="Z20" s="677">
        <v>0</v>
      </c>
      <c r="AA20" s="677"/>
      <c r="AB20" s="677"/>
      <c r="AC20" s="677"/>
      <c r="AD20" s="678">
        <v>1764</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926628</v>
      </c>
      <c r="BH20" s="641"/>
      <c r="BI20" s="641"/>
      <c r="BJ20" s="641"/>
      <c r="BK20" s="641"/>
      <c r="BL20" s="641"/>
      <c r="BM20" s="641"/>
      <c r="BN20" s="642"/>
      <c r="BO20" s="677">
        <v>6.7</v>
      </c>
      <c r="BP20" s="677"/>
      <c r="BQ20" s="677"/>
      <c r="BR20" s="677"/>
      <c r="BS20" s="646" t="s">
        <v>243</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32252313</v>
      </c>
      <c r="CS20" s="641"/>
      <c r="CT20" s="641"/>
      <c r="CU20" s="641"/>
      <c r="CV20" s="641"/>
      <c r="CW20" s="641"/>
      <c r="CX20" s="641"/>
      <c r="CY20" s="642"/>
      <c r="CZ20" s="677">
        <v>100</v>
      </c>
      <c r="DA20" s="677"/>
      <c r="DB20" s="677"/>
      <c r="DC20" s="677"/>
      <c r="DD20" s="646">
        <v>1568233</v>
      </c>
      <c r="DE20" s="641"/>
      <c r="DF20" s="641"/>
      <c r="DG20" s="641"/>
      <c r="DH20" s="641"/>
      <c r="DI20" s="641"/>
      <c r="DJ20" s="641"/>
      <c r="DK20" s="641"/>
      <c r="DL20" s="641"/>
      <c r="DM20" s="641"/>
      <c r="DN20" s="641"/>
      <c r="DO20" s="641"/>
      <c r="DP20" s="642"/>
      <c r="DQ20" s="646">
        <v>21159262</v>
      </c>
      <c r="DR20" s="641"/>
      <c r="DS20" s="641"/>
      <c r="DT20" s="641"/>
      <c r="DU20" s="641"/>
      <c r="DV20" s="641"/>
      <c r="DW20" s="641"/>
      <c r="DX20" s="641"/>
      <c r="DY20" s="641"/>
      <c r="DZ20" s="641"/>
      <c r="EA20" s="641"/>
      <c r="EB20" s="641"/>
      <c r="EC20" s="684"/>
    </row>
    <row r="21" spans="2:133" ht="11.25" customHeight="1">
      <c r="B21" s="637" t="s">
        <v>281</v>
      </c>
      <c r="C21" s="638"/>
      <c r="D21" s="638"/>
      <c r="E21" s="638"/>
      <c r="F21" s="638"/>
      <c r="G21" s="638"/>
      <c r="H21" s="638"/>
      <c r="I21" s="638"/>
      <c r="J21" s="638"/>
      <c r="K21" s="638"/>
      <c r="L21" s="638"/>
      <c r="M21" s="638"/>
      <c r="N21" s="638"/>
      <c r="O21" s="638"/>
      <c r="P21" s="638"/>
      <c r="Q21" s="639"/>
      <c r="R21" s="640">
        <v>147887</v>
      </c>
      <c r="S21" s="641"/>
      <c r="T21" s="641"/>
      <c r="U21" s="641"/>
      <c r="V21" s="641"/>
      <c r="W21" s="641"/>
      <c r="X21" s="641"/>
      <c r="Y21" s="642"/>
      <c r="Z21" s="677">
        <v>0.4</v>
      </c>
      <c r="AA21" s="677"/>
      <c r="AB21" s="677"/>
      <c r="AC21" s="677"/>
      <c r="AD21" s="678">
        <v>147887</v>
      </c>
      <c r="AE21" s="678"/>
      <c r="AF21" s="678"/>
      <c r="AG21" s="678"/>
      <c r="AH21" s="678"/>
      <c r="AI21" s="678"/>
      <c r="AJ21" s="678"/>
      <c r="AK21" s="678"/>
      <c r="AL21" s="643">
        <v>0.8</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5173</v>
      </c>
      <c r="BH21" s="641"/>
      <c r="BI21" s="641"/>
      <c r="BJ21" s="641"/>
      <c r="BK21" s="641"/>
      <c r="BL21" s="641"/>
      <c r="BM21" s="641"/>
      <c r="BN21" s="642"/>
      <c r="BO21" s="677">
        <v>0</v>
      </c>
      <c r="BP21" s="677"/>
      <c r="BQ21" s="677"/>
      <c r="BR21" s="677"/>
      <c r="BS21" s="646" t="s">
        <v>179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283</v>
      </c>
      <c r="C22" s="638"/>
      <c r="D22" s="638"/>
      <c r="E22" s="638"/>
      <c r="F22" s="638"/>
      <c r="G22" s="638"/>
      <c r="H22" s="638"/>
      <c r="I22" s="638"/>
      <c r="J22" s="638"/>
      <c r="K22" s="638"/>
      <c r="L22" s="638"/>
      <c r="M22" s="638"/>
      <c r="N22" s="638"/>
      <c r="O22" s="638"/>
      <c r="P22" s="638"/>
      <c r="Q22" s="639"/>
      <c r="R22" s="640">
        <v>3410197</v>
      </c>
      <c r="S22" s="641"/>
      <c r="T22" s="641"/>
      <c r="U22" s="641"/>
      <c r="V22" s="641"/>
      <c r="W22" s="641"/>
      <c r="X22" s="641"/>
      <c r="Y22" s="642"/>
      <c r="Z22" s="677">
        <v>10.3</v>
      </c>
      <c r="AA22" s="677"/>
      <c r="AB22" s="677"/>
      <c r="AC22" s="677"/>
      <c r="AD22" s="678">
        <v>3051521</v>
      </c>
      <c r="AE22" s="678"/>
      <c r="AF22" s="678"/>
      <c r="AG22" s="678"/>
      <c r="AH22" s="678"/>
      <c r="AI22" s="678"/>
      <c r="AJ22" s="678"/>
      <c r="AK22" s="678"/>
      <c r="AL22" s="643">
        <v>16.600000000000001</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179</v>
      </c>
      <c r="BH22" s="641"/>
      <c r="BI22" s="641"/>
      <c r="BJ22" s="641"/>
      <c r="BK22" s="641"/>
      <c r="BL22" s="641"/>
      <c r="BM22" s="641"/>
      <c r="BN22" s="642"/>
      <c r="BO22" s="677" t="s">
        <v>179</v>
      </c>
      <c r="BP22" s="677"/>
      <c r="BQ22" s="677"/>
      <c r="BR22" s="677"/>
      <c r="BS22" s="646" t="s">
        <v>179</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286</v>
      </c>
      <c r="C23" s="638"/>
      <c r="D23" s="638"/>
      <c r="E23" s="638"/>
      <c r="F23" s="638"/>
      <c r="G23" s="638"/>
      <c r="H23" s="638"/>
      <c r="I23" s="638"/>
      <c r="J23" s="638"/>
      <c r="K23" s="638"/>
      <c r="L23" s="638"/>
      <c r="M23" s="638"/>
      <c r="N23" s="638"/>
      <c r="O23" s="638"/>
      <c r="P23" s="638"/>
      <c r="Q23" s="639"/>
      <c r="R23" s="640">
        <v>3051521</v>
      </c>
      <c r="S23" s="641"/>
      <c r="T23" s="641"/>
      <c r="U23" s="641"/>
      <c r="V23" s="641"/>
      <c r="W23" s="641"/>
      <c r="X23" s="641"/>
      <c r="Y23" s="642"/>
      <c r="Z23" s="677">
        <v>9.1999999999999993</v>
      </c>
      <c r="AA23" s="677"/>
      <c r="AB23" s="677"/>
      <c r="AC23" s="677"/>
      <c r="AD23" s="678">
        <v>3051521</v>
      </c>
      <c r="AE23" s="678"/>
      <c r="AF23" s="678"/>
      <c r="AG23" s="678"/>
      <c r="AH23" s="678"/>
      <c r="AI23" s="678"/>
      <c r="AJ23" s="678"/>
      <c r="AK23" s="678"/>
      <c r="AL23" s="643">
        <v>16.600000000000001</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921455</v>
      </c>
      <c r="BH23" s="641"/>
      <c r="BI23" s="641"/>
      <c r="BJ23" s="641"/>
      <c r="BK23" s="641"/>
      <c r="BL23" s="641"/>
      <c r="BM23" s="641"/>
      <c r="BN23" s="642"/>
      <c r="BO23" s="677">
        <v>6.7</v>
      </c>
      <c r="BP23" s="677"/>
      <c r="BQ23" s="677"/>
      <c r="BR23" s="677"/>
      <c r="BS23" s="646" t="s">
        <v>179</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c r="B24" s="637" t="s">
        <v>293</v>
      </c>
      <c r="C24" s="638"/>
      <c r="D24" s="638"/>
      <c r="E24" s="638"/>
      <c r="F24" s="638"/>
      <c r="G24" s="638"/>
      <c r="H24" s="638"/>
      <c r="I24" s="638"/>
      <c r="J24" s="638"/>
      <c r="K24" s="638"/>
      <c r="L24" s="638"/>
      <c r="M24" s="638"/>
      <c r="N24" s="638"/>
      <c r="O24" s="638"/>
      <c r="P24" s="638"/>
      <c r="Q24" s="639"/>
      <c r="R24" s="640">
        <v>358676</v>
      </c>
      <c r="S24" s="641"/>
      <c r="T24" s="641"/>
      <c r="U24" s="641"/>
      <c r="V24" s="641"/>
      <c r="W24" s="641"/>
      <c r="X24" s="641"/>
      <c r="Y24" s="642"/>
      <c r="Z24" s="677">
        <v>1.1000000000000001</v>
      </c>
      <c r="AA24" s="677"/>
      <c r="AB24" s="677"/>
      <c r="AC24" s="677"/>
      <c r="AD24" s="678" t="s">
        <v>179</v>
      </c>
      <c r="AE24" s="678"/>
      <c r="AF24" s="678"/>
      <c r="AG24" s="678"/>
      <c r="AH24" s="678"/>
      <c r="AI24" s="678"/>
      <c r="AJ24" s="678"/>
      <c r="AK24" s="678"/>
      <c r="AL24" s="643" t="s">
        <v>179</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179</v>
      </c>
      <c r="BH24" s="641"/>
      <c r="BI24" s="641"/>
      <c r="BJ24" s="641"/>
      <c r="BK24" s="641"/>
      <c r="BL24" s="641"/>
      <c r="BM24" s="641"/>
      <c r="BN24" s="642"/>
      <c r="BO24" s="677" t="s">
        <v>179</v>
      </c>
      <c r="BP24" s="677"/>
      <c r="BQ24" s="677"/>
      <c r="BR24" s="677"/>
      <c r="BS24" s="646" t="s">
        <v>243</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17080754</v>
      </c>
      <c r="CS24" s="696"/>
      <c r="CT24" s="696"/>
      <c r="CU24" s="696"/>
      <c r="CV24" s="696"/>
      <c r="CW24" s="696"/>
      <c r="CX24" s="696"/>
      <c r="CY24" s="739"/>
      <c r="CZ24" s="740">
        <v>53</v>
      </c>
      <c r="DA24" s="711"/>
      <c r="DB24" s="711"/>
      <c r="DC24" s="743"/>
      <c r="DD24" s="738">
        <v>9121723</v>
      </c>
      <c r="DE24" s="696"/>
      <c r="DF24" s="696"/>
      <c r="DG24" s="696"/>
      <c r="DH24" s="696"/>
      <c r="DI24" s="696"/>
      <c r="DJ24" s="696"/>
      <c r="DK24" s="739"/>
      <c r="DL24" s="738">
        <v>9108171</v>
      </c>
      <c r="DM24" s="696"/>
      <c r="DN24" s="696"/>
      <c r="DO24" s="696"/>
      <c r="DP24" s="696"/>
      <c r="DQ24" s="696"/>
      <c r="DR24" s="696"/>
      <c r="DS24" s="696"/>
      <c r="DT24" s="696"/>
      <c r="DU24" s="696"/>
      <c r="DV24" s="739"/>
      <c r="DW24" s="740">
        <v>46.5</v>
      </c>
      <c r="DX24" s="711"/>
      <c r="DY24" s="711"/>
      <c r="DZ24" s="711"/>
      <c r="EA24" s="711"/>
      <c r="EB24" s="711"/>
      <c r="EC24" s="741"/>
    </row>
    <row r="25" spans="2:133" ht="11.25" customHeight="1">
      <c r="B25" s="637" t="s">
        <v>296</v>
      </c>
      <c r="C25" s="638"/>
      <c r="D25" s="638"/>
      <c r="E25" s="638"/>
      <c r="F25" s="638"/>
      <c r="G25" s="638"/>
      <c r="H25" s="638"/>
      <c r="I25" s="638"/>
      <c r="J25" s="638"/>
      <c r="K25" s="638"/>
      <c r="L25" s="638"/>
      <c r="M25" s="638"/>
      <c r="N25" s="638"/>
      <c r="O25" s="638"/>
      <c r="P25" s="638"/>
      <c r="Q25" s="639"/>
      <c r="R25" s="640" t="s">
        <v>243</v>
      </c>
      <c r="S25" s="641"/>
      <c r="T25" s="641"/>
      <c r="U25" s="641"/>
      <c r="V25" s="641"/>
      <c r="W25" s="641"/>
      <c r="X25" s="641"/>
      <c r="Y25" s="642"/>
      <c r="Z25" s="677" t="s">
        <v>179</v>
      </c>
      <c r="AA25" s="677"/>
      <c r="AB25" s="677"/>
      <c r="AC25" s="677"/>
      <c r="AD25" s="678" t="s">
        <v>243</v>
      </c>
      <c r="AE25" s="678"/>
      <c r="AF25" s="678"/>
      <c r="AG25" s="678"/>
      <c r="AH25" s="678"/>
      <c r="AI25" s="678"/>
      <c r="AJ25" s="678"/>
      <c r="AK25" s="678"/>
      <c r="AL25" s="643" t="s">
        <v>243</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243</v>
      </c>
      <c r="BH25" s="641"/>
      <c r="BI25" s="641"/>
      <c r="BJ25" s="641"/>
      <c r="BK25" s="641"/>
      <c r="BL25" s="641"/>
      <c r="BM25" s="641"/>
      <c r="BN25" s="642"/>
      <c r="BO25" s="677" t="s">
        <v>179</v>
      </c>
      <c r="BP25" s="677"/>
      <c r="BQ25" s="677"/>
      <c r="BR25" s="677"/>
      <c r="BS25" s="646" t="s">
        <v>179</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4091031</v>
      </c>
      <c r="CS25" s="659"/>
      <c r="CT25" s="659"/>
      <c r="CU25" s="659"/>
      <c r="CV25" s="659"/>
      <c r="CW25" s="659"/>
      <c r="CX25" s="659"/>
      <c r="CY25" s="660"/>
      <c r="CZ25" s="643">
        <v>12.7</v>
      </c>
      <c r="DA25" s="661"/>
      <c r="DB25" s="661"/>
      <c r="DC25" s="662"/>
      <c r="DD25" s="646">
        <v>3645378</v>
      </c>
      <c r="DE25" s="659"/>
      <c r="DF25" s="659"/>
      <c r="DG25" s="659"/>
      <c r="DH25" s="659"/>
      <c r="DI25" s="659"/>
      <c r="DJ25" s="659"/>
      <c r="DK25" s="660"/>
      <c r="DL25" s="646">
        <v>3633329</v>
      </c>
      <c r="DM25" s="659"/>
      <c r="DN25" s="659"/>
      <c r="DO25" s="659"/>
      <c r="DP25" s="659"/>
      <c r="DQ25" s="659"/>
      <c r="DR25" s="659"/>
      <c r="DS25" s="659"/>
      <c r="DT25" s="659"/>
      <c r="DU25" s="659"/>
      <c r="DV25" s="660"/>
      <c r="DW25" s="643">
        <v>18.600000000000001</v>
      </c>
      <c r="DX25" s="661"/>
      <c r="DY25" s="661"/>
      <c r="DZ25" s="661"/>
      <c r="EA25" s="661"/>
      <c r="EB25" s="661"/>
      <c r="EC25" s="676"/>
    </row>
    <row r="26" spans="2:133" ht="11.25" customHeight="1">
      <c r="B26" s="637" t="s">
        <v>299</v>
      </c>
      <c r="C26" s="638"/>
      <c r="D26" s="638"/>
      <c r="E26" s="638"/>
      <c r="F26" s="638"/>
      <c r="G26" s="638"/>
      <c r="H26" s="638"/>
      <c r="I26" s="638"/>
      <c r="J26" s="638"/>
      <c r="K26" s="638"/>
      <c r="L26" s="638"/>
      <c r="M26" s="638"/>
      <c r="N26" s="638"/>
      <c r="O26" s="638"/>
      <c r="P26" s="638"/>
      <c r="Q26" s="639"/>
      <c r="R26" s="640">
        <v>19599925</v>
      </c>
      <c r="S26" s="641"/>
      <c r="T26" s="641"/>
      <c r="U26" s="641"/>
      <c r="V26" s="641"/>
      <c r="W26" s="641"/>
      <c r="X26" s="641"/>
      <c r="Y26" s="642"/>
      <c r="Z26" s="677">
        <v>59.1</v>
      </c>
      <c r="AA26" s="677"/>
      <c r="AB26" s="677"/>
      <c r="AC26" s="677"/>
      <c r="AD26" s="678">
        <v>18319794</v>
      </c>
      <c r="AE26" s="678"/>
      <c r="AF26" s="678"/>
      <c r="AG26" s="678"/>
      <c r="AH26" s="678"/>
      <c r="AI26" s="678"/>
      <c r="AJ26" s="678"/>
      <c r="AK26" s="678"/>
      <c r="AL26" s="643">
        <v>99.5</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179</v>
      </c>
      <c r="BH26" s="641"/>
      <c r="BI26" s="641"/>
      <c r="BJ26" s="641"/>
      <c r="BK26" s="641"/>
      <c r="BL26" s="641"/>
      <c r="BM26" s="641"/>
      <c r="BN26" s="642"/>
      <c r="BO26" s="677" t="s">
        <v>243</v>
      </c>
      <c r="BP26" s="677"/>
      <c r="BQ26" s="677"/>
      <c r="BR26" s="677"/>
      <c r="BS26" s="646" t="s">
        <v>179</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2487267</v>
      </c>
      <c r="CS26" s="641"/>
      <c r="CT26" s="641"/>
      <c r="CU26" s="641"/>
      <c r="CV26" s="641"/>
      <c r="CW26" s="641"/>
      <c r="CX26" s="641"/>
      <c r="CY26" s="642"/>
      <c r="CZ26" s="643">
        <v>7.7</v>
      </c>
      <c r="DA26" s="661"/>
      <c r="DB26" s="661"/>
      <c r="DC26" s="662"/>
      <c r="DD26" s="646">
        <v>2130886</v>
      </c>
      <c r="DE26" s="641"/>
      <c r="DF26" s="641"/>
      <c r="DG26" s="641"/>
      <c r="DH26" s="641"/>
      <c r="DI26" s="641"/>
      <c r="DJ26" s="641"/>
      <c r="DK26" s="642"/>
      <c r="DL26" s="646" t="s">
        <v>179</v>
      </c>
      <c r="DM26" s="641"/>
      <c r="DN26" s="641"/>
      <c r="DO26" s="641"/>
      <c r="DP26" s="641"/>
      <c r="DQ26" s="641"/>
      <c r="DR26" s="641"/>
      <c r="DS26" s="641"/>
      <c r="DT26" s="641"/>
      <c r="DU26" s="641"/>
      <c r="DV26" s="642"/>
      <c r="DW26" s="643" t="s">
        <v>243</v>
      </c>
      <c r="DX26" s="661"/>
      <c r="DY26" s="661"/>
      <c r="DZ26" s="661"/>
      <c r="EA26" s="661"/>
      <c r="EB26" s="661"/>
      <c r="EC26" s="676"/>
    </row>
    <row r="27" spans="2:133" ht="11.25" customHeight="1">
      <c r="B27" s="637" t="s">
        <v>302</v>
      </c>
      <c r="C27" s="638"/>
      <c r="D27" s="638"/>
      <c r="E27" s="638"/>
      <c r="F27" s="638"/>
      <c r="G27" s="638"/>
      <c r="H27" s="638"/>
      <c r="I27" s="638"/>
      <c r="J27" s="638"/>
      <c r="K27" s="638"/>
      <c r="L27" s="638"/>
      <c r="M27" s="638"/>
      <c r="N27" s="638"/>
      <c r="O27" s="638"/>
      <c r="P27" s="638"/>
      <c r="Q27" s="639"/>
      <c r="R27" s="640">
        <v>19283</v>
      </c>
      <c r="S27" s="641"/>
      <c r="T27" s="641"/>
      <c r="U27" s="641"/>
      <c r="V27" s="641"/>
      <c r="W27" s="641"/>
      <c r="X27" s="641"/>
      <c r="Y27" s="642"/>
      <c r="Z27" s="677">
        <v>0.1</v>
      </c>
      <c r="AA27" s="677"/>
      <c r="AB27" s="677"/>
      <c r="AC27" s="677"/>
      <c r="AD27" s="678">
        <v>19283</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13806171</v>
      </c>
      <c r="BH27" s="641"/>
      <c r="BI27" s="641"/>
      <c r="BJ27" s="641"/>
      <c r="BK27" s="641"/>
      <c r="BL27" s="641"/>
      <c r="BM27" s="641"/>
      <c r="BN27" s="642"/>
      <c r="BO27" s="677">
        <v>100</v>
      </c>
      <c r="BP27" s="677"/>
      <c r="BQ27" s="677"/>
      <c r="BR27" s="677"/>
      <c r="BS27" s="646">
        <v>182645</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10405020</v>
      </c>
      <c r="CS27" s="659"/>
      <c r="CT27" s="659"/>
      <c r="CU27" s="659"/>
      <c r="CV27" s="659"/>
      <c r="CW27" s="659"/>
      <c r="CX27" s="659"/>
      <c r="CY27" s="660"/>
      <c r="CZ27" s="643">
        <v>32.299999999999997</v>
      </c>
      <c r="DA27" s="661"/>
      <c r="DB27" s="661"/>
      <c r="DC27" s="662"/>
      <c r="DD27" s="646">
        <v>2925482</v>
      </c>
      <c r="DE27" s="659"/>
      <c r="DF27" s="659"/>
      <c r="DG27" s="659"/>
      <c r="DH27" s="659"/>
      <c r="DI27" s="659"/>
      <c r="DJ27" s="659"/>
      <c r="DK27" s="660"/>
      <c r="DL27" s="646">
        <v>2923979</v>
      </c>
      <c r="DM27" s="659"/>
      <c r="DN27" s="659"/>
      <c r="DO27" s="659"/>
      <c r="DP27" s="659"/>
      <c r="DQ27" s="659"/>
      <c r="DR27" s="659"/>
      <c r="DS27" s="659"/>
      <c r="DT27" s="659"/>
      <c r="DU27" s="659"/>
      <c r="DV27" s="660"/>
      <c r="DW27" s="643">
        <v>14.9</v>
      </c>
      <c r="DX27" s="661"/>
      <c r="DY27" s="661"/>
      <c r="DZ27" s="661"/>
      <c r="EA27" s="661"/>
      <c r="EB27" s="661"/>
      <c r="EC27" s="676"/>
    </row>
    <row r="28" spans="2:133" ht="11.25" customHeight="1">
      <c r="B28" s="637" t="s">
        <v>305</v>
      </c>
      <c r="C28" s="638"/>
      <c r="D28" s="638"/>
      <c r="E28" s="638"/>
      <c r="F28" s="638"/>
      <c r="G28" s="638"/>
      <c r="H28" s="638"/>
      <c r="I28" s="638"/>
      <c r="J28" s="638"/>
      <c r="K28" s="638"/>
      <c r="L28" s="638"/>
      <c r="M28" s="638"/>
      <c r="N28" s="638"/>
      <c r="O28" s="638"/>
      <c r="P28" s="638"/>
      <c r="Q28" s="639"/>
      <c r="R28" s="640">
        <v>457535</v>
      </c>
      <c r="S28" s="641"/>
      <c r="T28" s="641"/>
      <c r="U28" s="641"/>
      <c r="V28" s="641"/>
      <c r="W28" s="641"/>
      <c r="X28" s="641"/>
      <c r="Y28" s="642"/>
      <c r="Z28" s="677">
        <v>1.4</v>
      </c>
      <c r="AA28" s="677"/>
      <c r="AB28" s="677"/>
      <c r="AC28" s="677"/>
      <c r="AD28" s="678" t="s">
        <v>179</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2584703</v>
      </c>
      <c r="CS28" s="641"/>
      <c r="CT28" s="641"/>
      <c r="CU28" s="641"/>
      <c r="CV28" s="641"/>
      <c r="CW28" s="641"/>
      <c r="CX28" s="641"/>
      <c r="CY28" s="642"/>
      <c r="CZ28" s="643">
        <v>8</v>
      </c>
      <c r="DA28" s="661"/>
      <c r="DB28" s="661"/>
      <c r="DC28" s="662"/>
      <c r="DD28" s="646">
        <v>2550863</v>
      </c>
      <c r="DE28" s="641"/>
      <c r="DF28" s="641"/>
      <c r="DG28" s="641"/>
      <c r="DH28" s="641"/>
      <c r="DI28" s="641"/>
      <c r="DJ28" s="641"/>
      <c r="DK28" s="642"/>
      <c r="DL28" s="646">
        <v>2550863</v>
      </c>
      <c r="DM28" s="641"/>
      <c r="DN28" s="641"/>
      <c r="DO28" s="641"/>
      <c r="DP28" s="641"/>
      <c r="DQ28" s="641"/>
      <c r="DR28" s="641"/>
      <c r="DS28" s="641"/>
      <c r="DT28" s="641"/>
      <c r="DU28" s="641"/>
      <c r="DV28" s="642"/>
      <c r="DW28" s="643">
        <v>13</v>
      </c>
      <c r="DX28" s="661"/>
      <c r="DY28" s="661"/>
      <c r="DZ28" s="661"/>
      <c r="EA28" s="661"/>
      <c r="EB28" s="661"/>
      <c r="EC28" s="676"/>
    </row>
    <row r="29" spans="2:133" ht="11.25" customHeight="1">
      <c r="B29" s="637" t="s">
        <v>307</v>
      </c>
      <c r="C29" s="638"/>
      <c r="D29" s="638"/>
      <c r="E29" s="638"/>
      <c r="F29" s="638"/>
      <c r="G29" s="638"/>
      <c r="H29" s="638"/>
      <c r="I29" s="638"/>
      <c r="J29" s="638"/>
      <c r="K29" s="638"/>
      <c r="L29" s="638"/>
      <c r="M29" s="638"/>
      <c r="N29" s="638"/>
      <c r="O29" s="638"/>
      <c r="P29" s="638"/>
      <c r="Q29" s="639"/>
      <c r="R29" s="640">
        <v>321692</v>
      </c>
      <c r="S29" s="641"/>
      <c r="T29" s="641"/>
      <c r="U29" s="641"/>
      <c r="V29" s="641"/>
      <c r="W29" s="641"/>
      <c r="X29" s="641"/>
      <c r="Y29" s="642"/>
      <c r="Z29" s="677">
        <v>1</v>
      </c>
      <c r="AA29" s="677"/>
      <c r="AB29" s="677"/>
      <c r="AC29" s="677"/>
      <c r="AD29" s="678">
        <v>50771</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2584695</v>
      </c>
      <c r="CS29" s="659"/>
      <c r="CT29" s="659"/>
      <c r="CU29" s="659"/>
      <c r="CV29" s="659"/>
      <c r="CW29" s="659"/>
      <c r="CX29" s="659"/>
      <c r="CY29" s="660"/>
      <c r="CZ29" s="643">
        <v>8</v>
      </c>
      <c r="DA29" s="661"/>
      <c r="DB29" s="661"/>
      <c r="DC29" s="662"/>
      <c r="DD29" s="646">
        <v>2550855</v>
      </c>
      <c r="DE29" s="659"/>
      <c r="DF29" s="659"/>
      <c r="DG29" s="659"/>
      <c r="DH29" s="659"/>
      <c r="DI29" s="659"/>
      <c r="DJ29" s="659"/>
      <c r="DK29" s="660"/>
      <c r="DL29" s="646">
        <v>2550855</v>
      </c>
      <c r="DM29" s="659"/>
      <c r="DN29" s="659"/>
      <c r="DO29" s="659"/>
      <c r="DP29" s="659"/>
      <c r="DQ29" s="659"/>
      <c r="DR29" s="659"/>
      <c r="DS29" s="659"/>
      <c r="DT29" s="659"/>
      <c r="DU29" s="659"/>
      <c r="DV29" s="660"/>
      <c r="DW29" s="643">
        <v>13</v>
      </c>
      <c r="DX29" s="661"/>
      <c r="DY29" s="661"/>
      <c r="DZ29" s="661"/>
      <c r="EA29" s="661"/>
      <c r="EB29" s="661"/>
      <c r="EC29" s="676"/>
    </row>
    <row r="30" spans="2:133" ht="11.25" customHeight="1">
      <c r="B30" s="637" t="s">
        <v>310</v>
      </c>
      <c r="C30" s="638"/>
      <c r="D30" s="638"/>
      <c r="E30" s="638"/>
      <c r="F30" s="638"/>
      <c r="G30" s="638"/>
      <c r="H30" s="638"/>
      <c r="I30" s="638"/>
      <c r="J30" s="638"/>
      <c r="K30" s="638"/>
      <c r="L30" s="638"/>
      <c r="M30" s="638"/>
      <c r="N30" s="638"/>
      <c r="O30" s="638"/>
      <c r="P30" s="638"/>
      <c r="Q30" s="639"/>
      <c r="R30" s="640">
        <v>330812</v>
      </c>
      <c r="S30" s="641"/>
      <c r="T30" s="641"/>
      <c r="U30" s="641"/>
      <c r="V30" s="641"/>
      <c r="W30" s="641"/>
      <c r="X30" s="641"/>
      <c r="Y30" s="642"/>
      <c r="Z30" s="677">
        <v>1</v>
      </c>
      <c r="AA30" s="677"/>
      <c r="AB30" s="677"/>
      <c r="AC30" s="677"/>
      <c r="AD30" s="678" t="s">
        <v>243</v>
      </c>
      <c r="AE30" s="678"/>
      <c r="AF30" s="678"/>
      <c r="AG30" s="678"/>
      <c r="AH30" s="678"/>
      <c r="AI30" s="678"/>
      <c r="AJ30" s="678"/>
      <c r="AK30" s="678"/>
      <c r="AL30" s="643" t="s">
        <v>179</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2404607</v>
      </c>
      <c r="CS30" s="641"/>
      <c r="CT30" s="641"/>
      <c r="CU30" s="641"/>
      <c r="CV30" s="641"/>
      <c r="CW30" s="641"/>
      <c r="CX30" s="641"/>
      <c r="CY30" s="642"/>
      <c r="CZ30" s="643">
        <v>7.5</v>
      </c>
      <c r="DA30" s="661"/>
      <c r="DB30" s="661"/>
      <c r="DC30" s="662"/>
      <c r="DD30" s="646">
        <v>2370767</v>
      </c>
      <c r="DE30" s="641"/>
      <c r="DF30" s="641"/>
      <c r="DG30" s="641"/>
      <c r="DH30" s="641"/>
      <c r="DI30" s="641"/>
      <c r="DJ30" s="641"/>
      <c r="DK30" s="642"/>
      <c r="DL30" s="646">
        <v>2370767</v>
      </c>
      <c r="DM30" s="641"/>
      <c r="DN30" s="641"/>
      <c r="DO30" s="641"/>
      <c r="DP30" s="641"/>
      <c r="DQ30" s="641"/>
      <c r="DR30" s="641"/>
      <c r="DS30" s="641"/>
      <c r="DT30" s="641"/>
      <c r="DU30" s="641"/>
      <c r="DV30" s="642"/>
      <c r="DW30" s="643">
        <v>12.1</v>
      </c>
      <c r="DX30" s="661"/>
      <c r="DY30" s="661"/>
      <c r="DZ30" s="661"/>
      <c r="EA30" s="661"/>
      <c r="EB30" s="661"/>
      <c r="EC30" s="676"/>
    </row>
    <row r="31" spans="2:133" ht="11.25" customHeight="1">
      <c r="B31" s="637" t="s">
        <v>314</v>
      </c>
      <c r="C31" s="638"/>
      <c r="D31" s="638"/>
      <c r="E31" s="638"/>
      <c r="F31" s="638"/>
      <c r="G31" s="638"/>
      <c r="H31" s="638"/>
      <c r="I31" s="638"/>
      <c r="J31" s="638"/>
      <c r="K31" s="638"/>
      <c r="L31" s="638"/>
      <c r="M31" s="638"/>
      <c r="N31" s="638"/>
      <c r="O31" s="638"/>
      <c r="P31" s="638"/>
      <c r="Q31" s="639"/>
      <c r="R31" s="640">
        <v>6216580</v>
      </c>
      <c r="S31" s="641"/>
      <c r="T31" s="641"/>
      <c r="U31" s="641"/>
      <c r="V31" s="641"/>
      <c r="W31" s="641"/>
      <c r="X31" s="641"/>
      <c r="Y31" s="642"/>
      <c r="Z31" s="677">
        <v>18.8</v>
      </c>
      <c r="AA31" s="677"/>
      <c r="AB31" s="677"/>
      <c r="AC31" s="677"/>
      <c r="AD31" s="678" t="s">
        <v>179</v>
      </c>
      <c r="AE31" s="678"/>
      <c r="AF31" s="678"/>
      <c r="AG31" s="678"/>
      <c r="AH31" s="678"/>
      <c r="AI31" s="678"/>
      <c r="AJ31" s="678"/>
      <c r="AK31" s="678"/>
      <c r="AL31" s="643" t="s">
        <v>179</v>
      </c>
      <c r="AM31" s="644"/>
      <c r="AN31" s="644"/>
      <c r="AO31" s="679"/>
      <c r="AP31" s="716" t="s">
        <v>315</v>
      </c>
      <c r="AQ31" s="717"/>
      <c r="AR31" s="717"/>
      <c r="AS31" s="717"/>
      <c r="AT31" s="722" t="s">
        <v>316</v>
      </c>
      <c r="AU31" s="231"/>
      <c r="AV31" s="231"/>
      <c r="AW31" s="231"/>
      <c r="AX31" s="706" t="s">
        <v>191</v>
      </c>
      <c r="AY31" s="707"/>
      <c r="AZ31" s="707"/>
      <c r="BA31" s="707"/>
      <c r="BB31" s="707"/>
      <c r="BC31" s="707"/>
      <c r="BD31" s="707"/>
      <c r="BE31" s="707"/>
      <c r="BF31" s="708"/>
      <c r="BG31" s="709">
        <v>98.8</v>
      </c>
      <c r="BH31" s="710"/>
      <c r="BI31" s="710"/>
      <c r="BJ31" s="710"/>
      <c r="BK31" s="710"/>
      <c r="BL31" s="710"/>
      <c r="BM31" s="711">
        <v>94.1</v>
      </c>
      <c r="BN31" s="710"/>
      <c r="BO31" s="710"/>
      <c r="BP31" s="710"/>
      <c r="BQ31" s="712"/>
      <c r="BR31" s="709">
        <v>98.9</v>
      </c>
      <c r="BS31" s="710"/>
      <c r="BT31" s="710"/>
      <c r="BU31" s="710"/>
      <c r="BV31" s="710"/>
      <c r="BW31" s="710"/>
      <c r="BX31" s="711">
        <v>93.7</v>
      </c>
      <c r="BY31" s="710"/>
      <c r="BZ31" s="710"/>
      <c r="CA31" s="710"/>
      <c r="CB31" s="712"/>
      <c r="CD31" s="727"/>
      <c r="CE31" s="728"/>
      <c r="CF31" s="673" t="s">
        <v>317</v>
      </c>
      <c r="CG31" s="674"/>
      <c r="CH31" s="674"/>
      <c r="CI31" s="674"/>
      <c r="CJ31" s="674"/>
      <c r="CK31" s="674"/>
      <c r="CL31" s="674"/>
      <c r="CM31" s="674"/>
      <c r="CN31" s="674"/>
      <c r="CO31" s="674"/>
      <c r="CP31" s="674"/>
      <c r="CQ31" s="675"/>
      <c r="CR31" s="640">
        <v>180088</v>
      </c>
      <c r="CS31" s="659"/>
      <c r="CT31" s="659"/>
      <c r="CU31" s="659"/>
      <c r="CV31" s="659"/>
      <c r="CW31" s="659"/>
      <c r="CX31" s="659"/>
      <c r="CY31" s="660"/>
      <c r="CZ31" s="643">
        <v>0.6</v>
      </c>
      <c r="DA31" s="661"/>
      <c r="DB31" s="661"/>
      <c r="DC31" s="662"/>
      <c r="DD31" s="646">
        <v>180088</v>
      </c>
      <c r="DE31" s="659"/>
      <c r="DF31" s="659"/>
      <c r="DG31" s="659"/>
      <c r="DH31" s="659"/>
      <c r="DI31" s="659"/>
      <c r="DJ31" s="659"/>
      <c r="DK31" s="660"/>
      <c r="DL31" s="646">
        <v>180088</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318</v>
      </c>
      <c r="C32" s="732"/>
      <c r="D32" s="732"/>
      <c r="E32" s="732"/>
      <c r="F32" s="732"/>
      <c r="G32" s="732"/>
      <c r="H32" s="732"/>
      <c r="I32" s="732"/>
      <c r="J32" s="732"/>
      <c r="K32" s="732"/>
      <c r="L32" s="732"/>
      <c r="M32" s="732"/>
      <c r="N32" s="732"/>
      <c r="O32" s="732"/>
      <c r="P32" s="732"/>
      <c r="Q32" s="733"/>
      <c r="R32" s="640">
        <v>1449</v>
      </c>
      <c r="S32" s="641"/>
      <c r="T32" s="641"/>
      <c r="U32" s="641"/>
      <c r="V32" s="641"/>
      <c r="W32" s="641"/>
      <c r="X32" s="641"/>
      <c r="Y32" s="642"/>
      <c r="Z32" s="677">
        <v>0</v>
      </c>
      <c r="AA32" s="677"/>
      <c r="AB32" s="677"/>
      <c r="AC32" s="677"/>
      <c r="AD32" s="678">
        <v>1449</v>
      </c>
      <c r="AE32" s="678"/>
      <c r="AF32" s="678"/>
      <c r="AG32" s="678"/>
      <c r="AH32" s="678"/>
      <c r="AI32" s="678"/>
      <c r="AJ32" s="678"/>
      <c r="AK32" s="678"/>
      <c r="AL32" s="643">
        <v>0</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98.7</v>
      </c>
      <c r="BH32" s="659"/>
      <c r="BI32" s="659"/>
      <c r="BJ32" s="659"/>
      <c r="BK32" s="659"/>
      <c r="BL32" s="659"/>
      <c r="BM32" s="644">
        <v>94</v>
      </c>
      <c r="BN32" s="705"/>
      <c r="BO32" s="705"/>
      <c r="BP32" s="705"/>
      <c r="BQ32" s="683"/>
      <c r="BR32" s="713">
        <v>99</v>
      </c>
      <c r="BS32" s="659"/>
      <c r="BT32" s="659"/>
      <c r="BU32" s="659"/>
      <c r="BV32" s="659"/>
      <c r="BW32" s="659"/>
      <c r="BX32" s="644">
        <v>94</v>
      </c>
      <c r="BY32" s="705"/>
      <c r="BZ32" s="705"/>
      <c r="CA32" s="705"/>
      <c r="CB32" s="683"/>
      <c r="CD32" s="729"/>
      <c r="CE32" s="730"/>
      <c r="CF32" s="673" t="s">
        <v>321</v>
      </c>
      <c r="CG32" s="674"/>
      <c r="CH32" s="674"/>
      <c r="CI32" s="674"/>
      <c r="CJ32" s="674"/>
      <c r="CK32" s="674"/>
      <c r="CL32" s="674"/>
      <c r="CM32" s="674"/>
      <c r="CN32" s="674"/>
      <c r="CO32" s="674"/>
      <c r="CP32" s="674"/>
      <c r="CQ32" s="675"/>
      <c r="CR32" s="640">
        <v>8</v>
      </c>
      <c r="CS32" s="641"/>
      <c r="CT32" s="641"/>
      <c r="CU32" s="641"/>
      <c r="CV32" s="641"/>
      <c r="CW32" s="641"/>
      <c r="CX32" s="641"/>
      <c r="CY32" s="642"/>
      <c r="CZ32" s="643">
        <v>0</v>
      </c>
      <c r="DA32" s="661"/>
      <c r="DB32" s="661"/>
      <c r="DC32" s="662"/>
      <c r="DD32" s="646">
        <v>8</v>
      </c>
      <c r="DE32" s="641"/>
      <c r="DF32" s="641"/>
      <c r="DG32" s="641"/>
      <c r="DH32" s="641"/>
      <c r="DI32" s="641"/>
      <c r="DJ32" s="641"/>
      <c r="DK32" s="642"/>
      <c r="DL32" s="646">
        <v>8</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322</v>
      </c>
      <c r="C33" s="638"/>
      <c r="D33" s="638"/>
      <c r="E33" s="638"/>
      <c r="F33" s="638"/>
      <c r="G33" s="638"/>
      <c r="H33" s="638"/>
      <c r="I33" s="638"/>
      <c r="J33" s="638"/>
      <c r="K33" s="638"/>
      <c r="L33" s="638"/>
      <c r="M33" s="638"/>
      <c r="N33" s="638"/>
      <c r="O33" s="638"/>
      <c r="P33" s="638"/>
      <c r="Q33" s="639"/>
      <c r="R33" s="640">
        <v>2564889</v>
      </c>
      <c r="S33" s="641"/>
      <c r="T33" s="641"/>
      <c r="U33" s="641"/>
      <c r="V33" s="641"/>
      <c r="W33" s="641"/>
      <c r="X33" s="641"/>
      <c r="Y33" s="642"/>
      <c r="Z33" s="677">
        <v>7.7</v>
      </c>
      <c r="AA33" s="677"/>
      <c r="AB33" s="677"/>
      <c r="AC33" s="677"/>
      <c r="AD33" s="678" t="s">
        <v>243</v>
      </c>
      <c r="AE33" s="678"/>
      <c r="AF33" s="678"/>
      <c r="AG33" s="678"/>
      <c r="AH33" s="678"/>
      <c r="AI33" s="678"/>
      <c r="AJ33" s="678"/>
      <c r="AK33" s="678"/>
      <c r="AL33" s="643" t="s">
        <v>179</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98.9</v>
      </c>
      <c r="BH33" s="625"/>
      <c r="BI33" s="625"/>
      <c r="BJ33" s="625"/>
      <c r="BK33" s="625"/>
      <c r="BL33" s="625"/>
      <c r="BM33" s="668">
        <v>93.7</v>
      </c>
      <c r="BN33" s="625"/>
      <c r="BO33" s="625"/>
      <c r="BP33" s="625"/>
      <c r="BQ33" s="689"/>
      <c r="BR33" s="704">
        <v>98.7</v>
      </c>
      <c r="BS33" s="625"/>
      <c r="BT33" s="625"/>
      <c r="BU33" s="625"/>
      <c r="BV33" s="625"/>
      <c r="BW33" s="625"/>
      <c r="BX33" s="668">
        <v>93</v>
      </c>
      <c r="BY33" s="625"/>
      <c r="BZ33" s="625"/>
      <c r="CA33" s="625"/>
      <c r="CB33" s="689"/>
      <c r="CD33" s="673" t="s">
        <v>324</v>
      </c>
      <c r="CE33" s="674"/>
      <c r="CF33" s="674"/>
      <c r="CG33" s="674"/>
      <c r="CH33" s="674"/>
      <c r="CI33" s="674"/>
      <c r="CJ33" s="674"/>
      <c r="CK33" s="674"/>
      <c r="CL33" s="674"/>
      <c r="CM33" s="674"/>
      <c r="CN33" s="674"/>
      <c r="CO33" s="674"/>
      <c r="CP33" s="674"/>
      <c r="CQ33" s="675"/>
      <c r="CR33" s="640">
        <v>12989117</v>
      </c>
      <c r="CS33" s="659"/>
      <c r="CT33" s="659"/>
      <c r="CU33" s="659"/>
      <c r="CV33" s="659"/>
      <c r="CW33" s="659"/>
      <c r="CX33" s="659"/>
      <c r="CY33" s="660"/>
      <c r="CZ33" s="643">
        <v>40.299999999999997</v>
      </c>
      <c r="DA33" s="661"/>
      <c r="DB33" s="661"/>
      <c r="DC33" s="662"/>
      <c r="DD33" s="646">
        <v>11117894</v>
      </c>
      <c r="DE33" s="659"/>
      <c r="DF33" s="659"/>
      <c r="DG33" s="659"/>
      <c r="DH33" s="659"/>
      <c r="DI33" s="659"/>
      <c r="DJ33" s="659"/>
      <c r="DK33" s="660"/>
      <c r="DL33" s="646">
        <v>8333204</v>
      </c>
      <c r="DM33" s="659"/>
      <c r="DN33" s="659"/>
      <c r="DO33" s="659"/>
      <c r="DP33" s="659"/>
      <c r="DQ33" s="659"/>
      <c r="DR33" s="659"/>
      <c r="DS33" s="659"/>
      <c r="DT33" s="659"/>
      <c r="DU33" s="659"/>
      <c r="DV33" s="660"/>
      <c r="DW33" s="643">
        <v>42.6</v>
      </c>
      <c r="DX33" s="661"/>
      <c r="DY33" s="661"/>
      <c r="DZ33" s="661"/>
      <c r="EA33" s="661"/>
      <c r="EB33" s="661"/>
      <c r="EC33" s="676"/>
    </row>
    <row r="34" spans="2:133" ht="11.25" customHeight="1">
      <c r="B34" s="637" t="s">
        <v>325</v>
      </c>
      <c r="C34" s="638"/>
      <c r="D34" s="638"/>
      <c r="E34" s="638"/>
      <c r="F34" s="638"/>
      <c r="G34" s="638"/>
      <c r="H34" s="638"/>
      <c r="I34" s="638"/>
      <c r="J34" s="638"/>
      <c r="K34" s="638"/>
      <c r="L34" s="638"/>
      <c r="M34" s="638"/>
      <c r="N34" s="638"/>
      <c r="O34" s="638"/>
      <c r="P34" s="638"/>
      <c r="Q34" s="639"/>
      <c r="R34" s="640">
        <v>66658</v>
      </c>
      <c r="S34" s="641"/>
      <c r="T34" s="641"/>
      <c r="U34" s="641"/>
      <c r="V34" s="641"/>
      <c r="W34" s="641"/>
      <c r="X34" s="641"/>
      <c r="Y34" s="642"/>
      <c r="Z34" s="677">
        <v>0.2</v>
      </c>
      <c r="AA34" s="677"/>
      <c r="AB34" s="677"/>
      <c r="AC34" s="677"/>
      <c r="AD34" s="678">
        <v>17765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3848744</v>
      </c>
      <c r="CS34" s="641"/>
      <c r="CT34" s="641"/>
      <c r="CU34" s="641"/>
      <c r="CV34" s="641"/>
      <c r="CW34" s="641"/>
      <c r="CX34" s="641"/>
      <c r="CY34" s="642"/>
      <c r="CZ34" s="643">
        <v>11.9</v>
      </c>
      <c r="DA34" s="661"/>
      <c r="DB34" s="661"/>
      <c r="DC34" s="662"/>
      <c r="DD34" s="646">
        <v>3208374</v>
      </c>
      <c r="DE34" s="641"/>
      <c r="DF34" s="641"/>
      <c r="DG34" s="641"/>
      <c r="DH34" s="641"/>
      <c r="DI34" s="641"/>
      <c r="DJ34" s="641"/>
      <c r="DK34" s="642"/>
      <c r="DL34" s="646">
        <v>3023492</v>
      </c>
      <c r="DM34" s="641"/>
      <c r="DN34" s="641"/>
      <c r="DO34" s="641"/>
      <c r="DP34" s="641"/>
      <c r="DQ34" s="641"/>
      <c r="DR34" s="641"/>
      <c r="DS34" s="641"/>
      <c r="DT34" s="641"/>
      <c r="DU34" s="641"/>
      <c r="DV34" s="642"/>
      <c r="DW34" s="643">
        <v>15.4</v>
      </c>
      <c r="DX34" s="661"/>
      <c r="DY34" s="661"/>
      <c r="DZ34" s="661"/>
      <c r="EA34" s="661"/>
      <c r="EB34" s="661"/>
      <c r="EC34" s="676"/>
    </row>
    <row r="35" spans="2:133" ht="11.25" customHeight="1">
      <c r="B35" s="637" t="s">
        <v>327</v>
      </c>
      <c r="C35" s="638"/>
      <c r="D35" s="638"/>
      <c r="E35" s="638"/>
      <c r="F35" s="638"/>
      <c r="G35" s="638"/>
      <c r="H35" s="638"/>
      <c r="I35" s="638"/>
      <c r="J35" s="638"/>
      <c r="K35" s="638"/>
      <c r="L35" s="638"/>
      <c r="M35" s="638"/>
      <c r="N35" s="638"/>
      <c r="O35" s="638"/>
      <c r="P35" s="638"/>
      <c r="Q35" s="639"/>
      <c r="R35" s="640">
        <v>153134</v>
      </c>
      <c r="S35" s="641"/>
      <c r="T35" s="641"/>
      <c r="U35" s="641"/>
      <c r="V35" s="641"/>
      <c r="W35" s="641"/>
      <c r="X35" s="641"/>
      <c r="Y35" s="642"/>
      <c r="Z35" s="677">
        <v>0.5</v>
      </c>
      <c r="AA35" s="677"/>
      <c r="AB35" s="677"/>
      <c r="AC35" s="677"/>
      <c r="AD35" s="678" t="s">
        <v>243</v>
      </c>
      <c r="AE35" s="678"/>
      <c r="AF35" s="678"/>
      <c r="AG35" s="678"/>
      <c r="AH35" s="678"/>
      <c r="AI35" s="678"/>
      <c r="AJ35" s="678"/>
      <c r="AK35" s="678"/>
      <c r="AL35" s="643" t="s">
        <v>243</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128276</v>
      </c>
      <c r="CS35" s="659"/>
      <c r="CT35" s="659"/>
      <c r="CU35" s="659"/>
      <c r="CV35" s="659"/>
      <c r="CW35" s="659"/>
      <c r="CX35" s="659"/>
      <c r="CY35" s="660"/>
      <c r="CZ35" s="643">
        <v>0.4</v>
      </c>
      <c r="DA35" s="661"/>
      <c r="DB35" s="661"/>
      <c r="DC35" s="662"/>
      <c r="DD35" s="646">
        <v>122656</v>
      </c>
      <c r="DE35" s="659"/>
      <c r="DF35" s="659"/>
      <c r="DG35" s="659"/>
      <c r="DH35" s="659"/>
      <c r="DI35" s="659"/>
      <c r="DJ35" s="659"/>
      <c r="DK35" s="660"/>
      <c r="DL35" s="646">
        <v>122656</v>
      </c>
      <c r="DM35" s="659"/>
      <c r="DN35" s="659"/>
      <c r="DO35" s="659"/>
      <c r="DP35" s="659"/>
      <c r="DQ35" s="659"/>
      <c r="DR35" s="659"/>
      <c r="DS35" s="659"/>
      <c r="DT35" s="659"/>
      <c r="DU35" s="659"/>
      <c r="DV35" s="660"/>
      <c r="DW35" s="643">
        <v>0.6</v>
      </c>
      <c r="DX35" s="661"/>
      <c r="DY35" s="661"/>
      <c r="DZ35" s="661"/>
      <c r="EA35" s="661"/>
      <c r="EB35" s="661"/>
      <c r="EC35" s="676"/>
    </row>
    <row r="36" spans="2:133" ht="11.25" customHeight="1">
      <c r="B36" s="637" t="s">
        <v>331</v>
      </c>
      <c r="C36" s="638"/>
      <c r="D36" s="638"/>
      <c r="E36" s="638"/>
      <c r="F36" s="638"/>
      <c r="G36" s="638"/>
      <c r="H36" s="638"/>
      <c r="I36" s="638"/>
      <c r="J36" s="638"/>
      <c r="K36" s="638"/>
      <c r="L36" s="638"/>
      <c r="M36" s="638"/>
      <c r="N36" s="638"/>
      <c r="O36" s="638"/>
      <c r="P36" s="638"/>
      <c r="Q36" s="639"/>
      <c r="R36" s="640">
        <v>38743</v>
      </c>
      <c r="S36" s="641"/>
      <c r="T36" s="641"/>
      <c r="U36" s="641"/>
      <c r="V36" s="641"/>
      <c r="W36" s="641"/>
      <c r="X36" s="641"/>
      <c r="Y36" s="642"/>
      <c r="Z36" s="677">
        <v>0.1</v>
      </c>
      <c r="AA36" s="677"/>
      <c r="AB36" s="677"/>
      <c r="AC36" s="677"/>
      <c r="AD36" s="678" t="s">
        <v>179</v>
      </c>
      <c r="AE36" s="678"/>
      <c r="AF36" s="678"/>
      <c r="AG36" s="678"/>
      <c r="AH36" s="678"/>
      <c r="AI36" s="678"/>
      <c r="AJ36" s="678"/>
      <c r="AK36" s="678"/>
      <c r="AL36" s="643" t="s">
        <v>179</v>
      </c>
      <c r="AM36" s="644"/>
      <c r="AN36" s="644"/>
      <c r="AO36" s="679"/>
      <c r="AP36" s="235"/>
      <c r="AQ36" s="692" t="s">
        <v>332</v>
      </c>
      <c r="AR36" s="693"/>
      <c r="AS36" s="693"/>
      <c r="AT36" s="693"/>
      <c r="AU36" s="693"/>
      <c r="AV36" s="693"/>
      <c r="AW36" s="693"/>
      <c r="AX36" s="693"/>
      <c r="AY36" s="694"/>
      <c r="AZ36" s="695">
        <v>3838188</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16206</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3824592</v>
      </c>
      <c r="CS36" s="641"/>
      <c r="CT36" s="641"/>
      <c r="CU36" s="641"/>
      <c r="CV36" s="641"/>
      <c r="CW36" s="641"/>
      <c r="CX36" s="641"/>
      <c r="CY36" s="642"/>
      <c r="CZ36" s="643">
        <v>11.9</v>
      </c>
      <c r="DA36" s="661"/>
      <c r="DB36" s="661"/>
      <c r="DC36" s="662"/>
      <c r="DD36" s="646">
        <v>3481531</v>
      </c>
      <c r="DE36" s="641"/>
      <c r="DF36" s="641"/>
      <c r="DG36" s="641"/>
      <c r="DH36" s="641"/>
      <c r="DI36" s="641"/>
      <c r="DJ36" s="641"/>
      <c r="DK36" s="642"/>
      <c r="DL36" s="646">
        <v>2791148</v>
      </c>
      <c r="DM36" s="641"/>
      <c r="DN36" s="641"/>
      <c r="DO36" s="641"/>
      <c r="DP36" s="641"/>
      <c r="DQ36" s="641"/>
      <c r="DR36" s="641"/>
      <c r="DS36" s="641"/>
      <c r="DT36" s="641"/>
      <c r="DU36" s="641"/>
      <c r="DV36" s="642"/>
      <c r="DW36" s="643">
        <v>14.3</v>
      </c>
      <c r="DX36" s="661"/>
      <c r="DY36" s="661"/>
      <c r="DZ36" s="661"/>
      <c r="EA36" s="661"/>
      <c r="EB36" s="661"/>
      <c r="EC36" s="676"/>
    </row>
    <row r="37" spans="2:133" ht="11.25" customHeight="1">
      <c r="B37" s="637" t="s">
        <v>335</v>
      </c>
      <c r="C37" s="638"/>
      <c r="D37" s="638"/>
      <c r="E37" s="638"/>
      <c r="F37" s="638"/>
      <c r="G37" s="638"/>
      <c r="H37" s="638"/>
      <c r="I37" s="638"/>
      <c r="J37" s="638"/>
      <c r="K37" s="638"/>
      <c r="L37" s="638"/>
      <c r="M37" s="638"/>
      <c r="N37" s="638"/>
      <c r="O37" s="638"/>
      <c r="P37" s="638"/>
      <c r="Q37" s="639"/>
      <c r="R37" s="640">
        <v>1148743</v>
      </c>
      <c r="S37" s="641"/>
      <c r="T37" s="641"/>
      <c r="U37" s="641"/>
      <c r="V37" s="641"/>
      <c r="W37" s="641"/>
      <c r="X37" s="641"/>
      <c r="Y37" s="642"/>
      <c r="Z37" s="677">
        <v>3.5</v>
      </c>
      <c r="AA37" s="677"/>
      <c r="AB37" s="677"/>
      <c r="AC37" s="677"/>
      <c r="AD37" s="678" t="s">
        <v>179</v>
      </c>
      <c r="AE37" s="678"/>
      <c r="AF37" s="678"/>
      <c r="AG37" s="678"/>
      <c r="AH37" s="678"/>
      <c r="AI37" s="678"/>
      <c r="AJ37" s="678"/>
      <c r="AK37" s="678"/>
      <c r="AL37" s="643" t="s">
        <v>179</v>
      </c>
      <c r="AM37" s="644"/>
      <c r="AN37" s="644"/>
      <c r="AO37" s="679"/>
      <c r="AQ37" s="680" t="s">
        <v>336</v>
      </c>
      <c r="AR37" s="681"/>
      <c r="AS37" s="681"/>
      <c r="AT37" s="681"/>
      <c r="AU37" s="681"/>
      <c r="AV37" s="681"/>
      <c r="AW37" s="681"/>
      <c r="AX37" s="681"/>
      <c r="AY37" s="682"/>
      <c r="AZ37" s="640">
        <v>742243</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-128504</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2101016</v>
      </c>
      <c r="CS37" s="659"/>
      <c r="CT37" s="659"/>
      <c r="CU37" s="659"/>
      <c r="CV37" s="659"/>
      <c r="CW37" s="659"/>
      <c r="CX37" s="659"/>
      <c r="CY37" s="660"/>
      <c r="CZ37" s="643">
        <v>6.5</v>
      </c>
      <c r="DA37" s="661"/>
      <c r="DB37" s="661"/>
      <c r="DC37" s="662"/>
      <c r="DD37" s="646">
        <v>2101016</v>
      </c>
      <c r="DE37" s="659"/>
      <c r="DF37" s="659"/>
      <c r="DG37" s="659"/>
      <c r="DH37" s="659"/>
      <c r="DI37" s="659"/>
      <c r="DJ37" s="659"/>
      <c r="DK37" s="660"/>
      <c r="DL37" s="646">
        <v>1674615</v>
      </c>
      <c r="DM37" s="659"/>
      <c r="DN37" s="659"/>
      <c r="DO37" s="659"/>
      <c r="DP37" s="659"/>
      <c r="DQ37" s="659"/>
      <c r="DR37" s="659"/>
      <c r="DS37" s="659"/>
      <c r="DT37" s="659"/>
      <c r="DU37" s="659"/>
      <c r="DV37" s="660"/>
      <c r="DW37" s="643">
        <v>8.6</v>
      </c>
      <c r="DX37" s="661"/>
      <c r="DY37" s="661"/>
      <c r="DZ37" s="661"/>
      <c r="EA37" s="661"/>
      <c r="EB37" s="661"/>
      <c r="EC37" s="676"/>
    </row>
    <row r="38" spans="2:133" ht="11.25" customHeight="1">
      <c r="B38" s="637" t="s">
        <v>339</v>
      </c>
      <c r="C38" s="638"/>
      <c r="D38" s="638"/>
      <c r="E38" s="638"/>
      <c r="F38" s="638"/>
      <c r="G38" s="638"/>
      <c r="H38" s="638"/>
      <c r="I38" s="638"/>
      <c r="J38" s="638"/>
      <c r="K38" s="638"/>
      <c r="L38" s="638"/>
      <c r="M38" s="638"/>
      <c r="N38" s="638"/>
      <c r="O38" s="638"/>
      <c r="P38" s="638"/>
      <c r="Q38" s="639"/>
      <c r="R38" s="640">
        <v>711910</v>
      </c>
      <c r="S38" s="641"/>
      <c r="T38" s="641"/>
      <c r="U38" s="641"/>
      <c r="V38" s="641"/>
      <c r="W38" s="641"/>
      <c r="X38" s="641"/>
      <c r="Y38" s="642"/>
      <c r="Z38" s="677">
        <v>2.1</v>
      </c>
      <c r="AA38" s="677"/>
      <c r="AB38" s="677"/>
      <c r="AC38" s="677"/>
      <c r="AD38" s="678" t="s">
        <v>179</v>
      </c>
      <c r="AE38" s="678"/>
      <c r="AF38" s="678"/>
      <c r="AG38" s="678"/>
      <c r="AH38" s="678"/>
      <c r="AI38" s="678"/>
      <c r="AJ38" s="678"/>
      <c r="AK38" s="678"/>
      <c r="AL38" s="643" t="s">
        <v>179</v>
      </c>
      <c r="AM38" s="644"/>
      <c r="AN38" s="644"/>
      <c r="AO38" s="679"/>
      <c r="AQ38" s="680" t="s">
        <v>340</v>
      </c>
      <c r="AR38" s="681"/>
      <c r="AS38" s="681"/>
      <c r="AT38" s="681"/>
      <c r="AU38" s="681"/>
      <c r="AV38" s="681"/>
      <c r="AW38" s="681"/>
      <c r="AX38" s="681"/>
      <c r="AY38" s="682"/>
      <c r="AZ38" s="640">
        <v>74989</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12595</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3205130</v>
      </c>
      <c r="CS38" s="641"/>
      <c r="CT38" s="641"/>
      <c r="CU38" s="641"/>
      <c r="CV38" s="641"/>
      <c r="CW38" s="641"/>
      <c r="CX38" s="641"/>
      <c r="CY38" s="642"/>
      <c r="CZ38" s="643">
        <v>9.9</v>
      </c>
      <c r="DA38" s="661"/>
      <c r="DB38" s="661"/>
      <c r="DC38" s="662"/>
      <c r="DD38" s="646">
        <v>2647430</v>
      </c>
      <c r="DE38" s="641"/>
      <c r="DF38" s="641"/>
      <c r="DG38" s="641"/>
      <c r="DH38" s="641"/>
      <c r="DI38" s="641"/>
      <c r="DJ38" s="641"/>
      <c r="DK38" s="642"/>
      <c r="DL38" s="646">
        <v>2395908</v>
      </c>
      <c r="DM38" s="641"/>
      <c r="DN38" s="641"/>
      <c r="DO38" s="641"/>
      <c r="DP38" s="641"/>
      <c r="DQ38" s="641"/>
      <c r="DR38" s="641"/>
      <c r="DS38" s="641"/>
      <c r="DT38" s="641"/>
      <c r="DU38" s="641"/>
      <c r="DV38" s="642"/>
      <c r="DW38" s="643">
        <v>12.2</v>
      </c>
      <c r="DX38" s="661"/>
      <c r="DY38" s="661"/>
      <c r="DZ38" s="661"/>
      <c r="EA38" s="661"/>
      <c r="EB38" s="661"/>
      <c r="EC38" s="676"/>
    </row>
    <row r="39" spans="2:133" ht="11.25" customHeight="1">
      <c r="B39" s="637" t="s">
        <v>343</v>
      </c>
      <c r="C39" s="638"/>
      <c r="D39" s="638"/>
      <c r="E39" s="638"/>
      <c r="F39" s="638"/>
      <c r="G39" s="638"/>
      <c r="H39" s="638"/>
      <c r="I39" s="638"/>
      <c r="J39" s="638"/>
      <c r="K39" s="638"/>
      <c r="L39" s="638"/>
      <c r="M39" s="638"/>
      <c r="N39" s="638"/>
      <c r="O39" s="638"/>
      <c r="P39" s="638"/>
      <c r="Q39" s="639"/>
      <c r="R39" s="640">
        <v>1510859</v>
      </c>
      <c r="S39" s="641"/>
      <c r="T39" s="641"/>
      <c r="U39" s="641"/>
      <c r="V39" s="641"/>
      <c r="W39" s="641"/>
      <c r="X39" s="641"/>
      <c r="Y39" s="642"/>
      <c r="Z39" s="677">
        <v>4.5999999999999996</v>
      </c>
      <c r="AA39" s="677"/>
      <c r="AB39" s="677"/>
      <c r="AC39" s="677"/>
      <c r="AD39" s="678" t="s">
        <v>179</v>
      </c>
      <c r="AE39" s="678"/>
      <c r="AF39" s="678"/>
      <c r="AG39" s="678"/>
      <c r="AH39" s="678"/>
      <c r="AI39" s="678"/>
      <c r="AJ39" s="678"/>
      <c r="AK39" s="678"/>
      <c r="AL39" s="643" t="s">
        <v>243</v>
      </c>
      <c r="AM39" s="644"/>
      <c r="AN39" s="644"/>
      <c r="AO39" s="679"/>
      <c r="AQ39" s="680" t="s">
        <v>344</v>
      </c>
      <c r="AR39" s="681"/>
      <c r="AS39" s="681"/>
      <c r="AT39" s="681"/>
      <c r="AU39" s="681"/>
      <c r="AV39" s="681"/>
      <c r="AW39" s="681"/>
      <c r="AX39" s="681"/>
      <c r="AY39" s="682"/>
      <c r="AZ39" s="640" t="s">
        <v>179</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19982</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1620161</v>
      </c>
      <c r="CS39" s="659"/>
      <c r="CT39" s="659"/>
      <c r="CU39" s="659"/>
      <c r="CV39" s="659"/>
      <c r="CW39" s="659"/>
      <c r="CX39" s="659"/>
      <c r="CY39" s="660"/>
      <c r="CZ39" s="643">
        <v>5</v>
      </c>
      <c r="DA39" s="661"/>
      <c r="DB39" s="661"/>
      <c r="DC39" s="662"/>
      <c r="DD39" s="646">
        <v>1614619</v>
      </c>
      <c r="DE39" s="659"/>
      <c r="DF39" s="659"/>
      <c r="DG39" s="659"/>
      <c r="DH39" s="659"/>
      <c r="DI39" s="659"/>
      <c r="DJ39" s="659"/>
      <c r="DK39" s="660"/>
      <c r="DL39" s="646" t="s">
        <v>179</v>
      </c>
      <c r="DM39" s="659"/>
      <c r="DN39" s="659"/>
      <c r="DO39" s="659"/>
      <c r="DP39" s="659"/>
      <c r="DQ39" s="659"/>
      <c r="DR39" s="659"/>
      <c r="DS39" s="659"/>
      <c r="DT39" s="659"/>
      <c r="DU39" s="659"/>
      <c r="DV39" s="660"/>
      <c r="DW39" s="643" t="s">
        <v>179</v>
      </c>
      <c r="DX39" s="661"/>
      <c r="DY39" s="661"/>
      <c r="DZ39" s="661"/>
      <c r="EA39" s="661"/>
      <c r="EB39" s="661"/>
      <c r="EC39" s="676"/>
    </row>
    <row r="40" spans="2:133" ht="11.25" customHeight="1">
      <c r="B40" s="637" t="s">
        <v>347</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179</v>
      </c>
      <c r="AA40" s="677"/>
      <c r="AB40" s="677"/>
      <c r="AC40" s="677"/>
      <c r="AD40" s="678" t="s">
        <v>179</v>
      </c>
      <c r="AE40" s="678"/>
      <c r="AF40" s="678"/>
      <c r="AG40" s="678"/>
      <c r="AH40" s="678"/>
      <c r="AI40" s="678"/>
      <c r="AJ40" s="678"/>
      <c r="AK40" s="678"/>
      <c r="AL40" s="643" t="s">
        <v>179</v>
      </c>
      <c r="AM40" s="644"/>
      <c r="AN40" s="644"/>
      <c r="AO40" s="679"/>
      <c r="AQ40" s="680" t="s">
        <v>348</v>
      </c>
      <c r="AR40" s="681"/>
      <c r="AS40" s="681"/>
      <c r="AT40" s="681"/>
      <c r="AU40" s="681"/>
      <c r="AV40" s="681"/>
      <c r="AW40" s="681"/>
      <c r="AX40" s="681"/>
      <c r="AY40" s="682"/>
      <c r="AZ40" s="640" t="s">
        <v>179</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87</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362214</v>
      </c>
      <c r="CS40" s="641"/>
      <c r="CT40" s="641"/>
      <c r="CU40" s="641"/>
      <c r="CV40" s="641"/>
      <c r="CW40" s="641"/>
      <c r="CX40" s="641"/>
      <c r="CY40" s="642"/>
      <c r="CZ40" s="643">
        <v>1.1000000000000001</v>
      </c>
      <c r="DA40" s="661"/>
      <c r="DB40" s="661"/>
      <c r="DC40" s="662"/>
      <c r="DD40" s="646">
        <v>43284</v>
      </c>
      <c r="DE40" s="641"/>
      <c r="DF40" s="641"/>
      <c r="DG40" s="641"/>
      <c r="DH40" s="641"/>
      <c r="DI40" s="641"/>
      <c r="DJ40" s="641"/>
      <c r="DK40" s="642"/>
      <c r="DL40" s="646" t="s">
        <v>179</v>
      </c>
      <c r="DM40" s="641"/>
      <c r="DN40" s="641"/>
      <c r="DO40" s="641"/>
      <c r="DP40" s="641"/>
      <c r="DQ40" s="641"/>
      <c r="DR40" s="641"/>
      <c r="DS40" s="641"/>
      <c r="DT40" s="641"/>
      <c r="DU40" s="641"/>
      <c r="DV40" s="642"/>
      <c r="DW40" s="643" t="s">
        <v>243</v>
      </c>
      <c r="DX40" s="661"/>
      <c r="DY40" s="661"/>
      <c r="DZ40" s="661"/>
      <c r="EA40" s="661"/>
      <c r="EB40" s="661"/>
      <c r="EC40" s="676"/>
    </row>
    <row r="41" spans="2:133" ht="11.25" customHeight="1">
      <c r="B41" s="637" t="s">
        <v>352</v>
      </c>
      <c r="C41" s="638"/>
      <c r="D41" s="638"/>
      <c r="E41" s="638"/>
      <c r="F41" s="638"/>
      <c r="G41" s="638"/>
      <c r="H41" s="638"/>
      <c r="I41" s="638"/>
      <c r="J41" s="638"/>
      <c r="K41" s="638"/>
      <c r="L41" s="638"/>
      <c r="M41" s="638"/>
      <c r="N41" s="638"/>
      <c r="O41" s="638"/>
      <c r="P41" s="638"/>
      <c r="Q41" s="639"/>
      <c r="R41" s="640">
        <v>1165159</v>
      </c>
      <c r="S41" s="641"/>
      <c r="T41" s="641"/>
      <c r="U41" s="641"/>
      <c r="V41" s="641"/>
      <c r="W41" s="641"/>
      <c r="X41" s="641"/>
      <c r="Y41" s="642"/>
      <c r="Z41" s="677">
        <v>3.5</v>
      </c>
      <c r="AA41" s="677"/>
      <c r="AB41" s="677"/>
      <c r="AC41" s="677"/>
      <c r="AD41" s="678" t="s">
        <v>179</v>
      </c>
      <c r="AE41" s="678"/>
      <c r="AF41" s="678"/>
      <c r="AG41" s="678"/>
      <c r="AH41" s="678"/>
      <c r="AI41" s="678"/>
      <c r="AJ41" s="678"/>
      <c r="AK41" s="678"/>
      <c r="AL41" s="643" t="s">
        <v>243</v>
      </c>
      <c r="AM41" s="644"/>
      <c r="AN41" s="644"/>
      <c r="AO41" s="679"/>
      <c r="AQ41" s="680" t="s">
        <v>353</v>
      </c>
      <c r="AR41" s="681"/>
      <c r="AS41" s="681"/>
      <c r="AT41" s="681"/>
      <c r="AU41" s="681"/>
      <c r="AV41" s="681"/>
      <c r="AW41" s="681"/>
      <c r="AX41" s="681"/>
      <c r="AY41" s="682"/>
      <c r="AZ41" s="640">
        <v>764487</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243</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243</v>
      </c>
      <c r="CS41" s="659"/>
      <c r="CT41" s="659"/>
      <c r="CU41" s="659"/>
      <c r="CV41" s="659"/>
      <c r="CW41" s="659"/>
      <c r="CX41" s="659"/>
      <c r="CY41" s="660"/>
      <c r="CZ41" s="643" t="s">
        <v>179</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356</v>
      </c>
      <c r="C42" s="622"/>
      <c r="D42" s="622"/>
      <c r="E42" s="622"/>
      <c r="F42" s="622"/>
      <c r="G42" s="622"/>
      <c r="H42" s="622"/>
      <c r="I42" s="622"/>
      <c r="J42" s="622"/>
      <c r="K42" s="622"/>
      <c r="L42" s="622"/>
      <c r="M42" s="622"/>
      <c r="N42" s="622"/>
      <c r="O42" s="622"/>
      <c r="P42" s="622"/>
      <c r="Q42" s="623"/>
      <c r="R42" s="624">
        <v>33142212</v>
      </c>
      <c r="S42" s="663"/>
      <c r="T42" s="663"/>
      <c r="U42" s="663"/>
      <c r="V42" s="663"/>
      <c r="W42" s="663"/>
      <c r="X42" s="663"/>
      <c r="Y42" s="665"/>
      <c r="Z42" s="666">
        <v>100</v>
      </c>
      <c r="AA42" s="666"/>
      <c r="AB42" s="666"/>
      <c r="AC42" s="666"/>
      <c r="AD42" s="667">
        <v>18409062</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2256469</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342</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2182442</v>
      </c>
      <c r="CS42" s="641"/>
      <c r="CT42" s="641"/>
      <c r="CU42" s="641"/>
      <c r="CV42" s="641"/>
      <c r="CW42" s="641"/>
      <c r="CX42" s="641"/>
      <c r="CY42" s="642"/>
      <c r="CZ42" s="643">
        <v>6.8</v>
      </c>
      <c r="DA42" s="644"/>
      <c r="DB42" s="644"/>
      <c r="DC42" s="645"/>
      <c r="DD42" s="646">
        <v>919645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40774</v>
      </c>
      <c r="CS43" s="659"/>
      <c r="CT43" s="659"/>
      <c r="CU43" s="659"/>
      <c r="CV43" s="659"/>
      <c r="CW43" s="659"/>
      <c r="CX43" s="659"/>
      <c r="CY43" s="660"/>
      <c r="CZ43" s="643">
        <v>0.1</v>
      </c>
      <c r="DA43" s="661"/>
      <c r="DB43" s="661"/>
      <c r="DC43" s="662"/>
      <c r="DD43" s="646">
        <v>17181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308</v>
      </c>
      <c r="CE44" s="654"/>
      <c r="CF44" s="637" t="s">
        <v>361</v>
      </c>
      <c r="CG44" s="638"/>
      <c r="CH44" s="638"/>
      <c r="CI44" s="638"/>
      <c r="CJ44" s="638"/>
      <c r="CK44" s="638"/>
      <c r="CL44" s="638"/>
      <c r="CM44" s="638"/>
      <c r="CN44" s="638"/>
      <c r="CO44" s="638"/>
      <c r="CP44" s="638"/>
      <c r="CQ44" s="639"/>
      <c r="CR44" s="640">
        <v>1568233</v>
      </c>
      <c r="CS44" s="641"/>
      <c r="CT44" s="641"/>
      <c r="CU44" s="641"/>
      <c r="CV44" s="641"/>
      <c r="CW44" s="641"/>
      <c r="CX44" s="641"/>
      <c r="CY44" s="642"/>
      <c r="CZ44" s="643">
        <v>4.9000000000000004</v>
      </c>
      <c r="DA44" s="644"/>
      <c r="DB44" s="644"/>
      <c r="DC44" s="645"/>
      <c r="DD44" s="646">
        <v>852738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362</v>
      </c>
      <c r="CG45" s="638"/>
      <c r="CH45" s="638"/>
      <c r="CI45" s="638"/>
      <c r="CJ45" s="638"/>
      <c r="CK45" s="638"/>
      <c r="CL45" s="638"/>
      <c r="CM45" s="638"/>
      <c r="CN45" s="638"/>
      <c r="CO45" s="638"/>
      <c r="CP45" s="638"/>
      <c r="CQ45" s="639"/>
      <c r="CR45" s="640">
        <v>623999</v>
      </c>
      <c r="CS45" s="659"/>
      <c r="CT45" s="659"/>
      <c r="CU45" s="659"/>
      <c r="CV45" s="659"/>
      <c r="CW45" s="659"/>
      <c r="CX45" s="659"/>
      <c r="CY45" s="660"/>
      <c r="CZ45" s="643">
        <v>1.9</v>
      </c>
      <c r="DA45" s="661"/>
      <c r="DB45" s="661"/>
      <c r="DC45" s="662"/>
      <c r="DD45" s="646">
        <v>115703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938996</v>
      </c>
      <c r="CS46" s="641"/>
      <c r="CT46" s="641"/>
      <c r="CU46" s="641"/>
      <c r="CV46" s="641"/>
      <c r="CW46" s="641"/>
      <c r="CX46" s="641"/>
      <c r="CY46" s="642"/>
      <c r="CZ46" s="643">
        <v>2.9</v>
      </c>
      <c r="DA46" s="644"/>
      <c r="DB46" s="644"/>
      <c r="DC46" s="645"/>
      <c r="DD46" s="646">
        <v>736497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614209</v>
      </c>
      <c r="CS47" s="659"/>
      <c r="CT47" s="659"/>
      <c r="CU47" s="659"/>
      <c r="CV47" s="659"/>
      <c r="CW47" s="659"/>
      <c r="CX47" s="659"/>
      <c r="CY47" s="660"/>
      <c r="CZ47" s="643">
        <v>1.9</v>
      </c>
      <c r="DA47" s="661"/>
      <c r="DB47" s="661"/>
      <c r="DC47" s="662"/>
      <c r="DD47" s="646">
        <v>66907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367</v>
      </c>
      <c r="CD48" s="657"/>
      <c r="CE48" s="658"/>
      <c r="CF48" s="637" t="s">
        <v>368</v>
      </c>
      <c r="CG48" s="638"/>
      <c r="CH48" s="638"/>
      <c r="CI48" s="638"/>
      <c r="CJ48" s="638"/>
      <c r="CK48" s="638"/>
      <c r="CL48" s="638"/>
      <c r="CM48" s="638"/>
      <c r="CN48" s="638"/>
      <c r="CO48" s="638"/>
      <c r="CP48" s="638"/>
      <c r="CQ48" s="639"/>
      <c r="CR48" s="640" t="s">
        <v>179</v>
      </c>
      <c r="CS48" s="641"/>
      <c r="CT48" s="641"/>
      <c r="CU48" s="641"/>
      <c r="CV48" s="641"/>
      <c r="CW48" s="641"/>
      <c r="CX48" s="641"/>
      <c r="CY48" s="642"/>
      <c r="CZ48" s="643" t="s">
        <v>243</v>
      </c>
      <c r="DA48" s="644"/>
      <c r="DB48" s="644"/>
      <c r="DC48" s="645"/>
      <c r="DD48" s="646" t="s">
        <v>179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369</v>
      </c>
      <c r="CE49" s="622"/>
      <c r="CF49" s="622"/>
      <c r="CG49" s="622"/>
      <c r="CH49" s="622"/>
      <c r="CI49" s="622"/>
      <c r="CJ49" s="622"/>
      <c r="CK49" s="622"/>
      <c r="CL49" s="622"/>
      <c r="CM49" s="622"/>
      <c r="CN49" s="622"/>
      <c r="CO49" s="622"/>
      <c r="CP49" s="622"/>
      <c r="CQ49" s="623"/>
      <c r="CR49" s="624">
        <v>32252313</v>
      </c>
      <c r="CS49" s="625"/>
      <c r="CT49" s="625"/>
      <c r="CU49" s="625"/>
      <c r="CV49" s="625"/>
      <c r="CW49" s="625"/>
      <c r="CX49" s="625"/>
      <c r="CY49" s="626"/>
      <c r="CZ49" s="627">
        <v>100</v>
      </c>
      <c r="DA49" s="628"/>
      <c r="DB49" s="628"/>
      <c r="DC49" s="629"/>
      <c r="DD49" s="630">
        <v>21159262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APWlM2h7QM8oqgUj31JcZKMu7M0xXOyzZXn2hrkv6vFQp8KE/7lgK2pB5gNg6Bbart7f27EJr/SyBjEOn7AUA==" saltValue="CHduZba4X9LKs1Id4eYe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392</v>
      </c>
      <c r="C7" s="1106"/>
      <c r="D7" s="1106"/>
      <c r="E7" s="1106"/>
      <c r="F7" s="1106"/>
      <c r="G7" s="1106"/>
      <c r="H7" s="1106"/>
      <c r="I7" s="1106"/>
      <c r="J7" s="1106"/>
      <c r="K7" s="1106"/>
      <c r="L7" s="1106"/>
      <c r="M7" s="1106"/>
      <c r="N7" s="1106"/>
      <c r="O7" s="1106"/>
      <c r="P7" s="1107"/>
      <c r="Q7" s="1159">
        <v>33119</v>
      </c>
      <c r="R7" s="1160"/>
      <c r="S7" s="1160"/>
      <c r="T7" s="1160"/>
      <c r="U7" s="1160"/>
      <c r="V7" s="1160">
        <v>32245</v>
      </c>
      <c r="W7" s="1160"/>
      <c r="X7" s="1160"/>
      <c r="Y7" s="1160"/>
      <c r="Z7" s="1160"/>
      <c r="AA7" s="1160">
        <v>874</v>
      </c>
      <c r="AB7" s="1160"/>
      <c r="AC7" s="1160"/>
      <c r="AD7" s="1160"/>
      <c r="AE7" s="1161"/>
      <c r="AF7" s="1162">
        <v>836</v>
      </c>
      <c r="AG7" s="1163"/>
      <c r="AH7" s="1163"/>
      <c r="AI7" s="1163"/>
      <c r="AJ7" s="1164"/>
      <c r="AK7" s="1146">
        <v>39</v>
      </c>
      <c r="AL7" s="1147"/>
      <c r="AM7" s="1147"/>
      <c r="AN7" s="1147"/>
      <c r="AO7" s="1147"/>
      <c r="AP7" s="1147">
        <v>26777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611</v>
      </c>
      <c r="BS7" s="1150" t="s">
        <v>609</v>
      </c>
      <c r="BT7" s="1151"/>
      <c r="BU7" s="1151"/>
      <c r="BV7" s="1151"/>
      <c r="BW7" s="1151"/>
      <c r="BX7" s="1151"/>
      <c r="BY7" s="1151"/>
      <c r="BZ7" s="1151"/>
      <c r="CA7" s="1151"/>
      <c r="CB7" s="1151"/>
      <c r="CC7" s="1151"/>
      <c r="CD7" s="1151"/>
      <c r="CE7" s="1151"/>
      <c r="CF7" s="1151"/>
      <c r="CG7" s="1152"/>
      <c r="CH7" s="1143">
        <v>-3</v>
      </c>
      <c r="CI7" s="1144"/>
      <c r="CJ7" s="1144"/>
      <c r="CK7" s="1144"/>
      <c r="CL7" s="1145"/>
      <c r="CM7" s="1143">
        <v>341</v>
      </c>
      <c r="CN7" s="1144"/>
      <c r="CO7" s="1144"/>
      <c r="CP7" s="1144"/>
      <c r="CQ7" s="1145"/>
      <c r="CR7" s="1143">
        <v>5</v>
      </c>
      <c r="CS7" s="1144"/>
      <c r="CT7" s="1144"/>
      <c r="CU7" s="1144"/>
      <c r="CV7" s="1145"/>
      <c r="CW7" s="1143" t="s">
        <v>618</v>
      </c>
      <c r="CX7" s="1144"/>
      <c r="CY7" s="1144"/>
      <c r="CZ7" s="1144"/>
      <c r="DA7" s="1145"/>
      <c r="DB7" s="1143" t="s">
        <v>618</v>
      </c>
      <c r="DC7" s="1144"/>
      <c r="DD7" s="1144"/>
      <c r="DE7" s="1144"/>
      <c r="DF7" s="1145"/>
      <c r="DG7" s="1143">
        <v>426</v>
      </c>
      <c r="DH7" s="1144"/>
      <c r="DI7" s="1144"/>
      <c r="DJ7" s="1144"/>
      <c r="DK7" s="1145"/>
      <c r="DL7" s="1143" t="s">
        <v>618</v>
      </c>
      <c r="DM7" s="1144"/>
      <c r="DN7" s="1144"/>
      <c r="DO7" s="1144"/>
      <c r="DP7" s="1145"/>
      <c r="DQ7" s="1143" t="s">
        <v>619</v>
      </c>
      <c r="DR7" s="1144"/>
      <c r="DS7" s="1144"/>
      <c r="DT7" s="1144"/>
      <c r="DU7" s="1145"/>
      <c r="DV7" s="1170"/>
      <c r="DW7" s="1171"/>
      <c r="DX7" s="1171"/>
      <c r="DY7" s="1171"/>
      <c r="DZ7" s="1172"/>
      <c r="EA7" s="255"/>
    </row>
    <row r="8" spans="1:131" s="256" customFormat="1" ht="26.25" customHeight="1">
      <c r="A8" s="262">
        <v>2</v>
      </c>
      <c r="B8" s="1092" t="s">
        <v>393</v>
      </c>
      <c r="C8" s="1093"/>
      <c r="D8" s="1093"/>
      <c r="E8" s="1093"/>
      <c r="F8" s="1093"/>
      <c r="G8" s="1093"/>
      <c r="H8" s="1093"/>
      <c r="I8" s="1093"/>
      <c r="J8" s="1093"/>
      <c r="K8" s="1093"/>
      <c r="L8" s="1093"/>
      <c r="M8" s="1093"/>
      <c r="N8" s="1093"/>
      <c r="O8" s="1093"/>
      <c r="P8" s="1094"/>
      <c r="Q8" s="1098">
        <v>18</v>
      </c>
      <c r="R8" s="1099"/>
      <c r="S8" s="1099"/>
      <c r="T8" s="1099"/>
      <c r="U8" s="1099"/>
      <c r="V8" s="1099">
        <v>2</v>
      </c>
      <c r="W8" s="1099"/>
      <c r="X8" s="1099"/>
      <c r="Y8" s="1099"/>
      <c r="Z8" s="1099"/>
      <c r="AA8" s="1099">
        <v>16</v>
      </c>
      <c r="AB8" s="1099"/>
      <c r="AC8" s="1099"/>
      <c r="AD8" s="1099"/>
      <c r="AE8" s="1100"/>
      <c r="AF8" s="1074">
        <v>16</v>
      </c>
      <c r="AG8" s="1075"/>
      <c r="AH8" s="1075"/>
      <c r="AI8" s="1075"/>
      <c r="AJ8" s="1076"/>
      <c r="AK8" s="1141" t="s">
        <v>585</v>
      </c>
      <c r="AL8" s="1142"/>
      <c r="AM8" s="1142"/>
      <c r="AN8" s="1142"/>
      <c r="AO8" s="1142"/>
      <c r="AP8" s="1142">
        <v>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610</v>
      </c>
      <c r="BT8" s="1070"/>
      <c r="BU8" s="1070"/>
      <c r="BV8" s="1070"/>
      <c r="BW8" s="1070"/>
      <c r="BX8" s="1070"/>
      <c r="BY8" s="1070"/>
      <c r="BZ8" s="1070"/>
      <c r="CA8" s="1070"/>
      <c r="CB8" s="1070"/>
      <c r="CC8" s="1070"/>
      <c r="CD8" s="1070"/>
      <c r="CE8" s="1070"/>
      <c r="CF8" s="1070"/>
      <c r="CG8" s="1071"/>
      <c r="CH8" s="1044">
        <v>-1</v>
      </c>
      <c r="CI8" s="1045"/>
      <c r="CJ8" s="1045"/>
      <c r="CK8" s="1045"/>
      <c r="CL8" s="1046"/>
      <c r="CM8" s="1044">
        <v>41</v>
      </c>
      <c r="CN8" s="1045"/>
      <c r="CO8" s="1045"/>
      <c r="CP8" s="1045"/>
      <c r="CQ8" s="1046"/>
      <c r="CR8" s="1044">
        <v>15</v>
      </c>
      <c r="CS8" s="1045"/>
      <c r="CT8" s="1045"/>
      <c r="CU8" s="1045"/>
      <c r="CV8" s="1046"/>
      <c r="CW8" s="1044" t="s">
        <v>619</v>
      </c>
      <c r="CX8" s="1045"/>
      <c r="CY8" s="1045"/>
      <c r="CZ8" s="1045"/>
      <c r="DA8" s="1046"/>
      <c r="DB8" s="1044" t="s">
        <v>619</v>
      </c>
      <c r="DC8" s="1045"/>
      <c r="DD8" s="1045"/>
      <c r="DE8" s="1045"/>
      <c r="DF8" s="1046"/>
      <c r="DG8" s="1044" t="s">
        <v>618</v>
      </c>
      <c r="DH8" s="1045"/>
      <c r="DI8" s="1045"/>
      <c r="DJ8" s="1045"/>
      <c r="DK8" s="1046"/>
      <c r="DL8" s="1044" t="s">
        <v>618</v>
      </c>
      <c r="DM8" s="1045"/>
      <c r="DN8" s="1045"/>
      <c r="DO8" s="1045"/>
      <c r="DP8" s="1046"/>
      <c r="DQ8" s="1044" t="s">
        <v>618</v>
      </c>
      <c r="DR8" s="1045"/>
      <c r="DS8" s="1045"/>
      <c r="DT8" s="1045"/>
      <c r="DU8" s="1046"/>
      <c r="DV8" s="1047"/>
      <c r="DW8" s="1048"/>
      <c r="DX8" s="1048"/>
      <c r="DY8" s="1048"/>
      <c r="DZ8" s="1049"/>
      <c r="EA8" s="255"/>
    </row>
    <row r="9" spans="1:131" s="256" customFormat="1" ht="26.25" customHeight="1">
      <c r="A9" s="262">
        <v>3</v>
      </c>
      <c r="B9" s="1092" t="s">
        <v>394</v>
      </c>
      <c r="C9" s="1093"/>
      <c r="D9" s="1093"/>
      <c r="E9" s="1093"/>
      <c r="F9" s="1093"/>
      <c r="G9" s="1093"/>
      <c r="H9" s="1093"/>
      <c r="I9" s="1093"/>
      <c r="J9" s="1093"/>
      <c r="K9" s="1093"/>
      <c r="L9" s="1093"/>
      <c r="M9" s="1093"/>
      <c r="N9" s="1093"/>
      <c r="O9" s="1093"/>
      <c r="P9" s="1094"/>
      <c r="Q9" s="1098">
        <v>7</v>
      </c>
      <c r="R9" s="1099"/>
      <c r="S9" s="1099"/>
      <c r="T9" s="1099"/>
      <c r="U9" s="1099"/>
      <c r="V9" s="1099">
        <v>7</v>
      </c>
      <c r="W9" s="1099"/>
      <c r="X9" s="1099"/>
      <c r="Y9" s="1099"/>
      <c r="Z9" s="1099"/>
      <c r="AA9" s="1099" t="s">
        <v>585</v>
      </c>
      <c r="AB9" s="1099"/>
      <c r="AC9" s="1099"/>
      <c r="AD9" s="1099"/>
      <c r="AE9" s="1100"/>
      <c r="AF9" s="1074" t="s">
        <v>179</v>
      </c>
      <c r="AG9" s="1075"/>
      <c r="AH9" s="1075"/>
      <c r="AI9" s="1075"/>
      <c r="AJ9" s="1076"/>
      <c r="AK9" s="1141">
        <v>2</v>
      </c>
      <c r="AL9" s="1142"/>
      <c r="AM9" s="1142"/>
      <c r="AN9" s="1142"/>
      <c r="AO9" s="1142"/>
      <c r="AP9" s="1142" t="s">
        <v>585</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396</v>
      </c>
      <c r="B23" s="999" t="s">
        <v>397</v>
      </c>
      <c r="C23" s="1000"/>
      <c r="D23" s="1000"/>
      <c r="E23" s="1000"/>
      <c r="F23" s="1000"/>
      <c r="G23" s="1000"/>
      <c r="H23" s="1000"/>
      <c r="I23" s="1000"/>
      <c r="J23" s="1000"/>
      <c r="K23" s="1000"/>
      <c r="L23" s="1000"/>
      <c r="M23" s="1000"/>
      <c r="N23" s="1000"/>
      <c r="O23" s="1000"/>
      <c r="P23" s="1001"/>
      <c r="Q23" s="1123">
        <v>33142</v>
      </c>
      <c r="R23" s="1124"/>
      <c r="S23" s="1124"/>
      <c r="T23" s="1124"/>
      <c r="U23" s="1124"/>
      <c r="V23" s="1124">
        <v>32252</v>
      </c>
      <c r="W23" s="1124"/>
      <c r="X23" s="1124"/>
      <c r="Y23" s="1124"/>
      <c r="Z23" s="1124"/>
      <c r="AA23" s="1124">
        <v>890</v>
      </c>
      <c r="AB23" s="1124"/>
      <c r="AC23" s="1124"/>
      <c r="AD23" s="1124"/>
      <c r="AE23" s="1125"/>
      <c r="AF23" s="1126">
        <v>852</v>
      </c>
      <c r="AG23" s="1124"/>
      <c r="AH23" s="1124"/>
      <c r="AI23" s="1124"/>
      <c r="AJ23" s="1127"/>
      <c r="AK23" s="1128"/>
      <c r="AL23" s="1129"/>
      <c r="AM23" s="1129"/>
      <c r="AN23" s="1129"/>
      <c r="AO23" s="1129"/>
      <c r="AP23" s="1124">
        <v>26782</v>
      </c>
      <c r="AQ23" s="1124"/>
      <c r="AR23" s="1124"/>
      <c r="AS23" s="1124"/>
      <c r="AT23" s="1124"/>
      <c r="AU23" s="1130"/>
      <c r="AV23" s="1130"/>
      <c r="AW23" s="1130"/>
      <c r="AX23" s="1130"/>
      <c r="AY23" s="1131"/>
      <c r="AZ23" s="1120" t="s">
        <v>179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375</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408</v>
      </c>
      <c r="C28" s="1106"/>
      <c r="D28" s="1106"/>
      <c r="E28" s="1106"/>
      <c r="F28" s="1106"/>
      <c r="G28" s="1106"/>
      <c r="H28" s="1106"/>
      <c r="I28" s="1106"/>
      <c r="J28" s="1106"/>
      <c r="K28" s="1106"/>
      <c r="L28" s="1106"/>
      <c r="M28" s="1106"/>
      <c r="N28" s="1106"/>
      <c r="O28" s="1106"/>
      <c r="P28" s="1107"/>
      <c r="Q28" s="1108">
        <v>9564</v>
      </c>
      <c r="R28" s="1109"/>
      <c r="S28" s="1109"/>
      <c r="T28" s="1109"/>
      <c r="U28" s="1109"/>
      <c r="V28" s="1109">
        <v>9548</v>
      </c>
      <c r="W28" s="1109"/>
      <c r="X28" s="1109"/>
      <c r="Y28" s="1109"/>
      <c r="Z28" s="1109"/>
      <c r="AA28" s="1109">
        <v>16</v>
      </c>
      <c r="AB28" s="1109"/>
      <c r="AC28" s="1109"/>
      <c r="AD28" s="1109"/>
      <c r="AE28" s="1110"/>
      <c r="AF28" s="1111">
        <v>16</v>
      </c>
      <c r="AG28" s="1109"/>
      <c r="AH28" s="1109"/>
      <c r="AI28" s="1109"/>
      <c r="AJ28" s="1112"/>
      <c r="AK28" s="1113">
        <v>764</v>
      </c>
      <c r="AL28" s="1101"/>
      <c r="AM28" s="1101"/>
      <c r="AN28" s="1101"/>
      <c r="AO28" s="1101"/>
      <c r="AP28" s="1101" t="s">
        <v>585</v>
      </c>
      <c r="AQ28" s="1101"/>
      <c r="AR28" s="1101"/>
      <c r="AS28" s="1101"/>
      <c r="AT28" s="1101"/>
      <c r="AU28" s="1101" t="s">
        <v>585</v>
      </c>
      <c r="AV28" s="1101"/>
      <c r="AW28" s="1101"/>
      <c r="AX28" s="1101"/>
      <c r="AY28" s="1101"/>
      <c r="AZ28" s="1102" t="s">
        <v>585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409</v>
      </c>
      <c r="C29" s="1093"/>
      <c r="D29" s="1093"/>
      <c r="E29" s="1093"/>
      <c r="F29" s="1093"/>
      <c r="G29" s="1093"/>
      <c r="H29" s="1093"/>
      <c r="I29" s="1093"/>
      <c r="J29" s="1093"/>
      <c r="K29" s="1093"/>
      <c r="L29" s="1093"/>
      <c r="M29" s="1093"/>
      <c r="N29" s="1093"/>
      <c r="O29" s="1093"/>
      <c r="P29" s="1094"/>
      <c r="Q29" s="1098">
        <v>6576</v>
      </c>
      <c r="R29" s="1099"/>
      <c r="S29" s="1099"/>
      <c r="T29" s="1099"/>
      <c r="U29" s="1099"/>
      <c r="V29" s="1099">
        <v>6606</v>
      </c>
      <c r="W29" s="1099"/>
      <c r="X29" s="1099"/>
      <c r="Y29" s="1099"/>
      <c r="Z29" s="1099"/>
      <c r="AA29" s="1099">
        <v>-30</v>
      </c>
      <c r="AB29" s="1099"/>
      <c r="AC29" s="1099"/>
      <c r="AD29" s="1099"/>
      <c r="AE29" s="1100"/>
      <c r="AF29" s="1074">
        <v>-30</v>
      </c>
      <c r="AG29" s="1075"/>
      <c r="AH29" s="1075"/>
      <c r="AI29" s="1075"/>
      <c r="AJ29" s="1076"/>
      <c r="AK29" s="1035">
        <v>999</v>
      </c>
      <c r="AL29" s="1026"/>
      <c r="AM29" s="1026"/>
      <c r="AN29" s="1026"/>
      <c r="AO29" s="1026"/>
      <c r="AP29" s="1026" t="s">
        <v>586</v>
      </c>
      <c r="AQ29" s="1026"/>
      <c r="AR29" s="1026"/>
      <c r="AS29" s="1026"/>
      <c r="AT29" s="1026"/>
      <c r="AU29" s="1026" t="s">
        <v>585</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410</v>
      </c>
      <c r="C30" s="1093"/>
      <c r="D30" s="1093"/>
      <c r="E30" s="1093"/>
      <c r="F30" s="1093"/>
      <c r="G30" s="1093"/>
      <c r="H30" s="1093"/>
      <c r="I30" s="1093"/>
      <c r="J30" s="1093"/>
      <c r="K30" s="1093"/>
      <c r="L30" s="1093"/>
      <c r="M30" s="1093"/>
      <c r="N30" s="1093"/>
      <c r="O30" s="1093"/>
      <c r="P30" s="1094"/>
      <c r="Q30" s="1098">
        <v>2458</v>
      </c>
      <c r="R30" s="1099"/>
      <c r="S30" s="1099"/>
      <c r="T30" s="1099"/>
      <c r="U30" s="1099"/>
      <c r="V30" s="1099">
        <v>2411</v>
      </c>
      <c r="W30" s="1099"/>
      <c r="X30" s="1099"/>
      <c r="Y30" s="1099"/>
      <c r="Z30" s="1099"/>
      <c r="AA30" s="1099">
        <v>47</v>
      </c>
      <c r="AB30" s="1099"/>
      <c r="AC30" s="1099"/>
      <c r="AD30" s="1099"/>
      <c r="AE30" s="1100"/>
      <c r="AF30" s="1074">
        <v>47</v>
      </c>
      <c r="AG30" s="1075"/>
      <c r="AH30" s="1075"/>
      <c r="AI30" s="1075"/>
      <c r="AJ30" s="1076"/>
      <c r="AK30" s="1035">
        <v>244</v>
      </c>
      <c r="AL30" s="1026"/>
      <c r="AM30" s="1026"/>
      <c r="AN30" s="1026"/>
      <c r="AO30" s="1026"/>
      <c r="AP30" s="1026" t="s">
        <v>586</v>
      </c>
      <c r="AQ30" s="1026"/>
      <c r="AR30" s="1026"/>
      <c r="AS30" s="1026"/>
      <c r="AT30" s="1026"/>
      <c r="AU30" s="1026" t="s">
        <v>585</v>
      </c>
      <c r="AV30" s="1026"/>
      <c r="AW30" s="1026"/>
      <c r="AX30" s="1026"/>
      <c r="AY30" s="1026"/>
      <c r="AZ30" s="1097" t="s">
        <v>585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411</v>
      </c>
      <c r="C31" s="1093"/>
      <c r="D31" s="1093"/>
      <c r="E31" s="1093"/>
      <c r="F31" s="1093"/>
      <c r="G31" s="1093"/>
      <c r="H31" s="1093"/>
      <c r="I31" s="1093"/>
      <c r="J31" s="1093"/>
      <c r="K31" s="1093"/>
      <c r="L31" s="1093"/>
      <c r="M31" s="1093"/>
      <c r="N31" s="1093"/>
      <c r="O31" s="1093"/>
      <c r="P31" s="1094"/>
      <c r="Q31" s="1098">
        <v>2012</v>
      </c>
      <c r="R31" s="1099"/>
      <c r="S31" s="1099"/>
      <c r="T31" s="1099"/>
      <c r="U31" s="1099"/>
      <c r="V31" s="1099">
        <v>1793</v>
      </c>
      <c r="W31" s="1099"/>
      <c r="X31" s="1099"/>
      <c r="Y31" s="1099"/>
      <c r="Z31" s="1099"/>
      <c r="AA31" s="1099">
        <v>219</v>
      </c>
      <c r="AB31" s="1099"/>
      <c r="AC31" s="1099"/>
      <c r="AD31" s="1099"/>
      <c r="AE31" s="1100"/>
      <c r="AF31" s="1074">
        <v>2372</v>
      </c>
      <c r="AG31" s="1075"/>
      <c r="AH31" s="1075"/>
      <c r="AI31" s="1075"/>
      <c r="AJ31" s="1076"/>
      <c r="AK31" s="1035">
        <v>2</v>
      </c>
      <c r="AL31" s="1026"/>
      <c r="AM31" s="1026"/>
      <c r="AN31" s="1026"/>
      <c r="AO31" s="1026"/>
      <c r="AP31" s="1026">
        <v>4792</v>
      </c>
      <c r="AQ31" s="1026"/>
      <c r="AR31" s="1026"/>
      <c r="AS31" s="1026"/>
      <c r="AT31" s="1026"/>
      <c r="AU31" s="1026" t="s">
        <v>586</v>
      </c>
      <c r="AV31" s="1026"/>
      <c r="AW31" s="1026"/>
      <c r="AX31" s="1026"/>
      <c r="AY31" s="1026"/>
      <c r="AZ31" s="1097" t="s">
        <v>589</v>
      </c>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413</v>
      </c>
      <c r="C32" s="1093"/>
      <c r="D32" s="1093"/>
      <c r="E32" s="1093"/>
      <c r="F32" s="1093"/>
      <c r="G32" s="1093"/>
      <c r="H32" s="1093"/>
      <c r="I32" s="1093"/>
      <c r="J32" s="1093"/>
      <c r="K32" s="1093"/>
      <c r="L32" s="1093"/>
      <c r="M32" s="1093"/>
      <c r="N32" s="1093"/>
      <c r="O32" s="1093"/>
      <c r="P32" s="1094"/>
      <c r="Q32" s="1098">
        <v>2257</v>
      </c>
      <c r="R32" s="1099"/>
      <c r="S32" s="1099"/>
      <c r="T32" s="1099"/>
      <c r="U32" s="1099"/>
      <c r="V32" s="1099">
        <v>1936</v>
      </c>
      <c r="W32" s="1099"/>
      <c r="X32" s="1099"/>
      <c r="Y32" s="1099"/>
      <c r="Z32" s="1099"/>
      <c r="AA32" s="1099">
        <v>321</v>
      </c>
      <c r="AB32" s="1099"/>
      <c r="AC32" s="1099"/>
      <c r="AD32" s="1099"/>
      <c r="AE32" s="1100"/>
      <c r="AF32" s="1074">
        <v>1163</v>
      </c>
      <c r="AG32" s="1075"/>
      <c r="AH32" s="1075"/>
      <c r="AI32" s="1075"/>
      <c r="AJ32" s="1076"/>
      <c r="AK32" s="1035">
        <v>558</v>
      </c>
      <c r="AL32" s="1026"/>
      <c r="AM32" s="1026"/>
      <c r="AN32" s="1026"/>
      <c r="AO32" s="1026"/>
      <c r="AP32" s="1026">
        <v>8524</v>
      </c>
      <c r="AQ32" s="1026"/>
      <c r="AR32" s="1026"/>
      <c r="AS32" s="1026"/>
      <c r="AT32" s="1026"/>
      <c r="AU32" s="1026">
        <v>3964</v>
      </c>
      <c r="AV32" s="1026"/>
      <c r="AW32" s="1026"/>
      <c r="AX32" s="1026"/>
      <c r="AY32" s="1026"/>
      <c r="AZ32" s="1097" t="s">
        <v>585</v>
      </c>
      <c r="BA32" s="1097"/>
      <c r="BB32" s="1097"/>
      <c r="BC32" s="1097"/>
      <c r="BD32" s="1097"/>
      <c r="BE32" s="1087" t="s">
        <v>414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415</v>
      </c>
      <c r="C33" s="1093"/>
      <c r="D33" s="1093"/>
      <c r="E33" s="1093"/>
      <c r="F33" s="1093"/>
      <c r="G33" s="1093"/>
      <c r="H33" s="1093"/>
      <c r="I33" s="1093"/>
      <c r="J33" s="1093"/>
      <c r="K33" s="1093"/>
      <c r="L33" s="1093"/>
      <c r="M33" s="1093"/>
      <c r="N33" s="1093"/>
      <c r="O33" s="1093"/>
      <c r="P33" s="1094"/>
      <c r="Q33" s="1098">
        <v>227</v>
      </c>
      <c r="R33" s="1099"/>
      <c r="S33" s="1099"/>
      <c r="T33" s="1099"/>
      <c r="U33" s="1099"/>
      <c r="V33" s="1099">
        <v>227</v>
      </c>
      <c r="W33" s="1099"/>
      <c r="X33" s="1099"/>
      <c r="Y33" s="1099"/>
      <c r="Z33" s="1099"/>
      <c r="AA33" s="1099" t="s">
        <v>588</v>
      </c>
      <c r="AB33" s="1099"/>
      <c r="AC33" s="1099"/>
      <c r="AD33" s="1099"/>
      <c r="AE33" s="1100"/>
      <c r="AF33" s="1074" t="s">
        <v>416</v>
      </c>
      <c r="AG33" s="1075"/>
      <c r="AH33" s="1075"/>
      <c r="AI33" s="1075"/>
      <c r="AJ33" s="1076"/>
      <c r="AK33" s="1035">
        <v>184</v>
      </c>
      <c r="AL33" s="1026"/>
      <c r="AM33" s="1026"/>
      <c r="AN33" s="1026"/>
      <c r="AO33" s="1026"/>
      <c r="AP33" s="1026">
        <v>949</v>
      </c>
      <c r="AQ33" s="1026"/>
      <c r="AR33" s="1026"/>
      <c r="AS33" s="1026"/>
      <c r="AT33" s="1026"/>
      <c r="AU33" s="1026">
        <v>949</v>
      </c>
      <c r="AV33" s="1026"/>
      <c r="AW33" s="1026"/>
      <c r="AX33" s="1026"/>
      <c r="AY33" s="1026"/>
      <c r="AZ33" s="1097" t="s">
        <v>585</v>
      </c>
      <c r="BA33" s="1097"/>
      <c r="BB33" s="1097"/>
      <c r="BC33" s="1097"/>
      <c r="BD33" s="1097"/>
      <c r="BE33" s="1087" t="s">
        <v>417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396</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3567</v>
      </c>
      <c r="AG63" s="1014"/>
      <c r="AH63" s="1014"/>
      <c r="AI63" s="1014"/>
      <c r="AJ63" s="1085"/>
      <c r="AK63" s="1086"/>
      <c r="AL63" s="1018"/>
      <c r="AM63" s="1018"/>
      <c r="AN63" s="1018"/>
      <c r="AO63" s="1018"/>
      <c r="AP63" s="1014">
        <v>14265</v>
      </c>
      <c r="AQ63" s="1014"/>
      <c r="AR63" s="1014"/>
      <c r="AS63" s="1014"/>
      <c r="AT63" s="1014"/>
      <c r="AU63" s="1014">
        <v>5912</v>
      </c>
      <c r="AV63" s="1014"/>
      <c r="AW63" s="1014"/>
      <c r="AX63" s="1014"/>
      <c r="AY63" s="1014"/>
      <c r="AZ63" s="1080"/>
      <c r="BA63" s="1080"/>
      <c r="BB63" s="1080"/>
      <c r="BC63" s="1080"/>
      <c r="BD63" s="1080"/>
      <c r="BE63" s="1015"/>
      <c r="BF63" s="1015"/>
      <c r="BG63" s="1015"/>
      <c r="BH63" s="1015"/>
      <c r="BI63" s="1016"/>
      <c r="BJ63" s="1081" t="s">
        <v>179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402</v>
      </c>
      <c r="AB66" s="1057"/>
      <c r="AC66" s="1057"/>
      <c r="AD66" s="1057"/>
      <c r="AE66" s="1058"/>
      <c r="AF66" s="1062" t="s">
        <v>403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590</v>
      </c>
      <c r="C68" s="1041"/>
      <c r="D68" s="1041"/>
      <c r="E68" s="1041"/>
      <c r="F68" s="1041"/>
      <c r="G68" s="1041"/>
      <c r="H68" s="1041"/>
      <c r="I68" s="1041"/>
      <c r="J68" s="1041"/>
      <c r="K68" s="1041"/>
      <c r="L68" s="1041"/>
      <c r="M68" s="1041"/>
      <c r="N68" s="1041"/>
      <c r="O68" s="1041"/>
      <c r="P68" s="1042"/>
      <c r="Q68" s="1043">
        <v>2232</v>
      </c>
      <c r="R68" s="1037"/>
      <c r="S68" s="1037"/>
      <c r="T68" s="1037"/>
      <c r="U68" s="1037"/>
      <c r="V68" s="1037">
        <v>2171</v>
      </c>
      <c r="W68" s="1037"/>
      <c r="X68" s="1037"/>
      <c r="Y68" s="1037"/>
      <c r="Z68" s="1037"/>
      <c r="AA68" s="1037">
        <v>61</v>
      </c>
      <c r="AB68" s="1037"/>
      <c r="AC68" s="1037"/>
      <c r="AD68" s="1037"/>
      <c r="AE68" s="1037"/>
      <c r="AF68" s="1037">
        <v>61</v>
      </c>
      <c r="AG68" s="1037"/>
      <c r="AH68" s="1037"/>
      <c r="AI68" s="1037"/>
      <c r="AJ68" s="1037"/>
      <c r="AK68" s="1037" t="s">
        <v>612</v>
      </c>
      <c r="AL68" s="1037"/>
      <c r="AM68" s="1037"/>
      <c r="AN68" s="1037"/>
      <c r="AO68" s="1037"/>
      <c r="AP68" s="1037">
        <v>1938</v>
      </c>
      <c r="AQ68" s="1037"/>
      <c r="AR68" s="1037"/>
      <c r="AS68" s="1037"/>
      <c r="AT68" s="1037"/>
      <c r="AU68" s="1037">
        <v>1042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591</v>
      </c>
      <c r="C69" s="1030"/>
      <c r="D69" s="1030"/>
      <c r="E69" s="1030"/>
      <c r="F69" s="1030"/>
      <c r="G69" s="1030"/>
      <c r="H69" s="1030"/>
      <c r="I69" s="1030"/>
      <c r="J69" s="1030"/>
      <c r="K69" s="1030"/>
      <c r="L69" s="1030"/>
      <c r="M69" s="1030"/>
      <c r="N69" s="1030"/>
      <c r="O69" s="1030"/>
      <c r="P69" s="1031"/>
      <c r="Q69" s="1032">
        <v>241</v>
      </c>
      <c r="R69" s="1026"/>
      <c r="S69" s="1026"/>
      <c r="T69" s="1026"/>
      <c r="U69" s="1026"/>
      <c r="V69" s="1026">
        <v>156</v>
      </c>
      <c r="W69" s="1026"/>
      <c r="X69" s="1026"/>
      <c r="Y69" s="1026"/>
      <c r="Z69" s="1026"/>
      <c r="AA69" s="1026">
        <v>86</v>
      </c>
      <c r="AB69" s="1026"/>
      <c r="AC69" s="1026"/>
      <c r="AD69" s="1026"/>
      <c r="AE69" s="1026"/>
      <c r="AF69" s="1026">
        <v>86</v>
      </c>
      <c r="AG69" s="1026"/>
      <c r="AH69" s="1026"/>
      <c r="AI69" s="1026"/>
      <c r="AJ69" s="1026"/>
      <c r="AK69" s="1026" t="s">
        <v>613</v>
      </c>
      <c r="AL69" s="1026"/>
      <c r="AM69" s="1026"/>
      <c r="AN69" s="1026"/>
      <c r="AO69" s="1026"/>
      <c r="AP69" s="1026" t="s">
        <v>613</v>
      </c>
      <c r="AQ69" s="1026"/>
      <c r="AR69" s="1026"/>
      <c r="AS69" s="1026"/>
      <c r="AT69" s="1026"/>
      <c r="AU69" s="1026" t="s">
        <v>613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592</v>
      </c>
      <c r="C70" s="1030"/>
      <c r="D70" s="1030"/>
      <c r="E70" s="1030"/>
      <c r="F70" s="1030"/>
      <c r="G70" s="1030"/>
      <c r="H70" s="1030"/>
      <c r="I70" s="1030"/>
      <c r="J70" s="1030"/>
      <c r="K70" s="1030"/>
      <c r="L70" s="1030"/>
      <c r="M70" s="1030"/>
      <c r="N70" s="1030"/>
      <c r="O70" s="1030"/>
      <c r="P70" s="1031"/>
      <c r="Q70" s="1032">
        <v>296</v>
      </c>
      <c r="R70" s="1026"/>
      <c r="S70" s="1026"/>
      <c r="T70" s="1026"/>
      <c r="U70" s="1026"/>
      <c r="V70" s="1026">
        <v>290</v>
      </c>
      <c r="W70" s="1026"/>
      <c r="X70" s="1026"/>
      <c r="Y70" s="1026"/>
      <c r="Z70" s="1026"/>
      <c r="AA70" s="1026">
        <v>6</v>
      </c>
      <c r="AB70" s="1026"/>
      <c r="AC70" s="1026"/>
      <c r="AD70" s="1026"/>
      <c r="AE70" s="1026"/>
      <c r="AF70" s="1026">
        <v>6</v>
      </c>
      <c r="AG70" s="1026"/>
      <c r="AH70" s="1026"/>
      <c r="AI70" s="1026"/>
      <c r="AJ70" s="1026"/>
      <c r="AK70" s="1026" t="s">
        <v>614</v>
      </c>
      <c r="AL70" s="1026"/>
      <c r="AM70" s="1026"/>
      <c r="AN70" s="1026"/>
      <c r="AO70" s="1026"/>
      <c r="AP70" s="1026" t="s">
        <v>615</v>
      </c>
      <c r="AQ70" s="1026"/>
      <c r="AR70" s="1026"/>
      <c r="AS70" s="1026"/>
      <c r="AT70" s="1026"/>
      <c r="AU70" s="1026" t="s">
        <v>612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593</v>
      </c>
      <c r="C71" s="1030"/>
      <c r="D71" s="1030"/>
      <c r="E71" s="1030"/>
      <c r="F71" s="1030"/>
      <c r="G71" s="1030"/>
      <c r="H71" s="1030"/>
      <c r="I71" s="1030"/>
      <c r="J71" s="1030"/>
      <c r="K71" s="1030"/>
      <c r="L71" s="1030"/>
      <c r="M71" s="1030"/>
      <c r="N71" s="1030"/>
      <c r="O71" s="1030"/>
      <c r="P71" s="1031"/>
      <c r="Q71" s="1032">
        <v>535</v>
      </c>
      <c r="R71" s="1026"/>
      <c r="S71" s="1026"/>
      <c r="T71" s="1026"/>
      <c r="U71" s="1026"/>
      <c r="V71" s="1026">
        <v>526</v>
      </c>
      <c r="W71" s="1026"/>
      <c r="X71" s="1026"/>
      <c r="Y71" s="1026"/>
      <c r="Z71" s="1026"/>
      <c r="AA71" s="1026">
        <v>8</v>
      </c>
      <c r="AB71" s="1026"/>
      <c r="AC71" s="1026"/>
      <c r="AD71" s="1026"/>
      <c r="AE71" s="1026"/>
      <c r="AF71" s="1026">
        <v>1426</v>
      </c>
      <c r="AG71" s="1026"/>
      <c r="AH71" s="1026"/>
      <c r="AI71" s="1026"/>
      <c r="AJ71" s="1026"/>
      <c r="AK71" s="1026" t="s">
        <v>613</v>
      </c>
      <c r="AL71" s="1026"/>
      <c r="AM71" s="1026"/>
      <c r="AN71" s="1026"/>
      <c r="AO71" s="1026"/>
      <c r="AP71" s="1026">
        <v>2119</v>
      </c>
      <c r="AQ71" s="1026"/>
      <c r="AR71" s="1026"/>
      <c r="AS71" s="1026"/>
      <c r="AT71" s="1026"/>
      <c r="AU71" s="1026" t="s">
        <v>616</v>
      </c>
      <c r="AV71" s="1026"/>
      <c r="AW71" s="1026"/>
      <c r="AX71" s="1026"/>
      <c r="AY71" s="1026"/>
      <c r="AZ71" s="1027" t="s">
        <v>608</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594</v>
      </c>
      <c r="C72" s="1030"/>
      <c r="D72" s="1030"/>
      <c r="E72" s="1030"/>
      <c r="F72" s="1030"/>
      <c r="G72" s="1030"/>
      <c r="H72" s="1030"/>
      <c r="I72" s="1030"/>
      <c r="J72" s="1030"/>
      <c r="K72" s="1030"/>
      <c r="L72" s="1030"/>
      <c r="M72" s="1030"/>
      <c r="N72" s="1030"/>
      <c r="O72" s="1030"/>
      <c r="P72" s="1031"/>
      <c r="Q72" s="1032">
        <v>11606</v>
      </c>
      <c r="R72" s="1026"/>
      <c r="S72" s="1026"/>
      <c r="T72" s="1026"/>
      <c r="U72" s="1026"/>
      <c r="V72" s="1026">
        <v>10215</v>
      </c>
      <c r="W72" s="1026"/>
      <c r="X72" s="1026"/>
      <c r="Y72" s="1026"/>
      <c r="Z72" s="1026"/>
      <c r="AA72" s="1026">
        <v>1391</v>
      </c>
      <c r="AB72" s="1026"/>
      <c r="AC72" s="1026"/>
      <c r="AD72" s="1026"/>
      <c r="AE72" s="1026"/>
      <c r="AF72" s="1026">
        <v>8977</v>
      </c>
      <c r="AG72" s="1026"/>
      <c r="AH72" s="1026"/>
      <c r="AI72" s="1026"/>
      <c r="AJ72" s="1026"/>
      <c r="AK72" s="1026" t="s">
        <v>613</v>
      </c>
      <c r="AL72" s="1026"/>
      <c r="AM72" s="1026"/>
      <c r="AN72" s="1026"/>
      <c r="AO72" s="1026"/>
      <c r="AP72" s="1026">
        <v>13555</v>
      </c>
      <c r="AQ72" s="1026"/>
      <c r="AR72" s="1026"/>
      <c r="AS72" s="1026"/>
      <c r="AT72" s="1026"/>
      <c r="AU72" s="1026" t="s">
        <v>615</v>
      </c>
      <c r="AV72" s="1026"/>
      <c r="AW72" s="1026"/>
      <c r="AX72" s="1026"/>
      <c r="AY72" s="1026"/>
      <c r="AZ72" s="1027" t="s">
        <v>608</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595</v>
      </c>
      <c r="C73" s="1030"/>
      <c r="D73" s="1030"/>
      <c r="E73" s="1030"/>
      <c r="F73" s="1030"/>
      <c r="G73" s="1030"/>
      <c r="H73" s="1030"/>
      <c r="I73" s="1030"/>
      <c r="J73" s="1030"/>
      <c r="K73" s="1030"/>
      <c r="L73" s="1030"/>
      <c r="M73" s="1030"/>
      <c r="N73" s="1030"/>
      <c r="O73" s="1030"/>
      <c r="P73" s="1031"/>
      <c r="Q73" s="1032">
        <v>1902</v>
      </c>
      <c r="R73" s="1026"/>
      <c r="S73" s="1026"/>
      <c r="T73" s="1026"/>
      <c r="U73" s="1026"/>
      <c r="V73" s="1026">
        <v>1894</v>
      </c>
      <c r="W73" s="1026"/>
      <c r="X73" s="1026"/>
      <c r="Y73" s="1026"/>
      <c r="Z73" s="1026"/>
      <c r="AA73" s="1026">
        <v>8</v>
      </c>
      <c r="AB73" s="1026"/>
      <c r="AC73" s="1026"/>
      <c r="AD73" s="1026"/>
      <c r="AE73" s="1026"/>
      <c r="AF73" s="1026">
        <v>8</v>
      </c>
      <c r="AG73" s="1026"/>
      <c r="AH73" s="1026"/>
      <c r="AI73" s="1026"/>
      <c r="AJ73" s="1026"/>
      <c r="AK73" s="1026" t="s">
        <v>615</v>
      </c>
      <c r="AL73" s="1026"/>
      <c r="AM73" s="1026"/>
      <c r="AN73" s="1026"/>
      <c r="AO73" s="1026"/>
      <c r="AP73" s="1026">
        <v>1975</v>
      </c>
      <c r="AQ73" s="1026"/>
      <c r="AR73" s="1026"/>
      <c r="AS73" s="1026"/>
      <c r="AT73" s="1026"/>
      <c r="AU73" s="1026">
        <v>1132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596</v>
      </c>
      <c r="C74" s="1030"/>
      <c r="D74" s="1030"/>
      <c r="E74" s="1030"/>
      <c r="F74" s="1030"/>
      <c r="G74" s="1030"/>
      <c r="H74" s="1030"/>
      <c r="I74" s="1030"/>
      <c r="J74" s="1030"/>
      <c r="K74" s="1030"/>
      <c r="L74" s="1030"/>
      <c r="M74" s="1030"/>
      <c r="N74" s="1030"/>
      <c r="O74" s="1030"/>
      <c r="P74" s="1031"/>
      <c r="Q74" s="1032">
        <v>41</v>
      </c>
      <c r="R74" s="1026"/>
      <c r="S74" s="1026"/>
      <c r="T74" s="1026"/>
      <c r="U74" s="1026"/>
      <c r="V74" s="1026">
        <v>39</v>
      </c>
      <c r="W74" s="1026"/>
      <c r="X74" s="1026"/>
      <c r="Y74" s="1026"/>
      <c r="Z74" s="1026"/>
      <c r="AA74" s="1026">
        <v>2</v>
      </c>
      <c r="AB74" s="1026"/>
      <c r="AC74" s="1026"/>
      <c r="AD74" s="1026"/>
      <c r="AE74" s="1026"/>
      <c r="AF74" s="1026">
        <v>2</v>
      </c>
      <c r="AG74" s="1026"/>
      <c r="AH74" s="1026"/>
      <c r="AI74" s="1026"/>
      <c r="AJ74" s="1026"/>
      <c r="AK74" s="1026" t="s">
        <v>615</v>
      </c>
      <c r="AL74" s="1026"/>
      <c r="AM74" s="1026"/>
      <c r="AN74" s="1026"/>
      <c r="AO74" s="1026"/>
      <c r="AP74" s="1026">
        <v>18</v>
      </c>
      <c r="AQ74" s="1026"/>
      <c r="AR74" s="1026"/>
      <c r="AS74" s="1026"/>
      <c r="AT74" s="1026"/>
      <c r="AU74" s="1026">
        <v>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597</v>
      </c>
      <c r="C75" s="1030"/>
      <c r="D75" s="1030"/>
      <c r="E75" s="1030"/>
      <c r="F75" s="1030"/>
      <c r="G75" s="1030"/>
      <c r="H75" s="1030"/>
      <c r="I75" s="1030"/>
      <c r="J75" s="1030"/>
      <c r="K75" s="1030"/>
      <c r="L75" s="1030"/>
      <c r="M75" s="1030"/>
      <c r="N75" s="1030"/>
      <c r="O75" s="1030"/>
      <c r="P75" s="1031"/>
      <c r="Q75" s="1033">
        <v>1</v>
      </c>
      <c r="R75" s="1034"/>
      <c r="S75" s="1034"/>
      <c r="T75" s="1034"/>
      <c r="U75" s="1035"/>
      <c r="V75" s="1036">
        <v>1</v>
      </c>
      <c r="W75" s="1034"/>
      <c r="X75" s="1034"/>
      <c r="Y75" s="1034"/>
      <c r="Z75" s="1035"/>
      <c r="AA75" s="1036">
        <v>1</v>
      </c>
      <c r="AB75" s="1034"/>
      <c r="AC75" s="1034"/>
      <c r="AD75" s="1034"/>
      <c r="AE75" s="1035"/>
      <c r="AF75" s="1036">
        <v>1</v>
      </c>
      <c r="AG75" s="1034"/>
      <c r="AH75" s="1034"/>
      <c r="AI75" s="1034"/>
      <c r="AJ75" s="1035"/>
      <c r="AK75" s="1036" t="s">
        <v>613</v>
      </c>
      <c r="AL75" s="1034"/>
      <c r="AM75" s="1034"/>
      <c r="AN75" s="1034"/>
      <c r="AO75" s="1035"/>
      <c r="AP75" s="1036" t="s">
        <v>615</v>
      </c>
      <c r="AQ75" s="1034"/>
      <c r="AR75" s="1034"/>
      <c r="AS75" s="1034"/>
      <c r="AT75" s="1035"/>
      <c r="AU75" s="1036" t="s">
        <v>613</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598</v>
      </c>
      <c r="C76" s="1030"/>
      <c r="D76" s="1030"/>
      <c r="E76" s="1030"/>
      <c r="F76" s="1030"/>
      <c r="G76" s="1030"/>
      <c r="H76" s="1030"/>
      <c r="I76" s="1030"/>
      <c r="J76" s="1030"/>
      <c r="K76" s="1030"/>
      <c r="L76" s="1030"/>
      <c r="M76" s="1030"/>
      <c r="N76" s="1030"/>
      <c r="O76" s="1030"/>
      <c r="P76" s="1031"/>
      <c r="Q76" s="1033">
        <v>10094</v>
      </c>
      <c r="R76" s="1034"/>
      <c r="S76" s="1034"/>
      <c r="T76" s="1034"/>
      <c r="U76" s="1035"/>
      <c r="V76" s="1036">
        <v>9713</v>
      </c>
      <c r="W76" s="1034"/>
      <c r="X76" s="1034"/>
      <c r="Y76" s="1034"/>
      <c r="Z76" s="1035"/>
      <c r="AA76" s="1036">
        <v>381</v>
      </c>
      <c r="AB76" s="1034"/>
      <c r="AC76" s="1034"/>
      <c r="AD76" s="1034"/>
      <c r="AE76" s="1035"/>
      <c r="AF76" s="1036">
        <v>381</v>
      </c>
      <c r="AG76" s="1034"/>
      <c r="AH76" s="1034"/>
      <c r="AI76" s="1034"/>
      <c r="AJ76" s="1035"/>
      <c r="AK76" s="1036" t="s">
        <v>613</v>
      </c>
      <c r="AL76" s="1034"/>
      <c r="AM76" s="1034"/>
      <c r="AN76" s="1034"/>
      <c r="AO76" s="1035"/>
      <c r="AP76" s="1036" t="s">
        <v>613</v>
      </c>
      <c r="AQ76" s="1034"/>
      <c r="AR76" s="1034"/>
      <c r="AS76" s="1034"/>
      <c r="AT76" s="1035"/>
      <c r="AU76" s="1036" t="s">
        <v>613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599</v>
      </c>
      <c r="C77" s="1030"/>
      <c r="D77" s="1030"/>
      <c r="E77" s="1030"/>
      <c r="F77" s="1030"/>
      <c r="G77" s="1030"/>
      <c r="H77" s="1030"/>
      <c r="I77" s="1030"/>
      <c r="J77" s="1030"/>
      <c r="K77" s="1030"/>
      <c r="L77" s="1030"/>
      <c r="M77" s="1030"/>
      <c r="N77" s="1030"/>
      <c r="O77" s="1030"/>
      <c r="P77" s="1031"/>
      <c r="Q77" s="1033">
        <v>62</v>
      </c>
      <c r="R77" s="1034"/>
      <c r="S77" s="1034"/>
      <c r="T77" s="1034"/>
      <c r="U77" s="1035"/>
      <c r="V77" s="1036">
        <v>62</v>
      </c>
      <c r="W77" s="1034"/>
      <c r="X77" s="1034"/>
      <c r="Y77" s="1034"/>
      <c r="Z77" s="1035"/>
      <c r="AA77" s="1036" t="s">
        <v>615</v>
      </c>
      <c r="AB77" s="1034"/>
      <c r="AC77" s="1034"/>
      <c r="AD77" s="1034"/>
      <c r="AE77" s="1035"/>
      <c r="AF77" s="1036" t="s">
        <v>613</v>
      </c>
      <c r="AG77" s="1034"/>
      <c r="AH77" s="1034"/>
      <c r="AI77" s="1034"/>
      <c r="AJ77" s="1035"/>
      <c r="AK77" s="1036" t="s">
        <v>613</v>
      </c>
      <c r="AL77" s="1034"/>
      <c r="AM77" s="1034"/>
      <c r="AN77" s="1034"/>
      <c r="AO77" s="1035"/>
      <c r="AP77" s="1036" t="s">
        <v>615</v>
      </c>
      <c r="AQ77" s="1034"/>
      <c r="AR77" s="1034"/>
      <c r="AS77" s="1034"/>
      <c r="AT77" s="1035"/>
      <c r="AU77" s="1036" t="s">
        <v>613</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600</v>
      </c>
      <c r="C78" s="1030"/>
      <c r="D78" s="1030"/>
      <c r="E78" s="1030"/>
      <c r="F78" s="1030"/>
      <c r="G78" s="1030"/>
      <c r="H78" s="1030"/>
      <c r="I78" s="1030"/>
      <c r="J78" s="1030"/>
      <c r="K78" s="1030"/>
      <c r="L78" s="1030"/>
      <c r="M78" s="1030"/>
      <c r="N78" s="1030"/>
      <c r="O78" s="1030"/>
      <c r="P78" s="1031"/>
      <c r="Q78" s="1032">
        <v>204</v>
      </c>
      <c r="R78" s="1026"/>
      <c r="S78" s="1026"/>
      <c r="T78" s="1026"/>
      <c r="U78" s="1026"/>
      <c r="V78" s="1026">
        <v>196</v>
      </c>
      <c r="W78" s="1026"/>
      <c r="X78" s="1026"/>
      <c r="Y78" s="1026"/>
      <c r="Z78" s="1026"/>
      <c r="AA78" s="1026">
        <v>9</v>
      </c>
      <c r="AB78" s="1026"/>
      <c r="AC78" s="1026"/>
      <c r="AD78" s="1026"/>
      <c r="AE78" s="1026"/>
      <c r="AF78" s="1026">
        <v>9</v>
      </c>
      <c r="AG78" s="1026"/>
      <c r="AH78" s="1026"/>
      <c r="AI78" s="1026"/>
      <c r="AJ78" s="1026"/>
      <c r="AK78" s="1026" t="s">
        <v>613</v>
      </c>
      <c r="AL78" s="1026"/>
      <c r="AM78" s="1026"/>
      <c r="AN78" s="1026"/>
      <c r="AO78" s="1026"/>
      <c r="AP78" s="1026" t="s">
        <v>615</v>
      </c>
      <c r="AQ78" s="1026"/>
      <c r="AR78" s="1026"/>
      <c r="AS78" s="1026"/>
      <c r="AT78" s="1026"/>
      <c r="AU78" s="1026" t="s">
        <v>613</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601</v>
      </c>
      <c r="C79" s="1030"/>
      <c r="D79" s="1030"/>
      <c r="E79" s="1030"/>
      <c r="F79" s="1030"/>
      <c r="G79" s="1030"/>
      <c r="H79" s="1030"/>
      <c r="I79" s="1030"/>
      <c r="J79" s="1030"/>
      <c r="K79" s="1030"/>
      <c r="L79" s="1030"/>
      <c r="M79" s="1030"/>
      <c r="N79" s="1030"/>
      <c r="O79" s="1030"/>
      <c r="P79" s="1031"/>
      <c r="Q79" s="1032">
        <v>65</v>
      </c>
      <c r="R79" s="1026"/>
      <c r="S79" s="1026"/>
      <c r="T79" s="1026"/>
      <c r="U79" s="1026"/>
      <c r="V79" s="1026">
        <v>65</v>
      </c>
      <c r="W79" s="1026"/>
      <c r="X79" s="1026"/>
      <c r="Y79" s="1026"/>
      <c r="Z79" s="1026"/>
      <c r="AA79" s="1026" t="s">
        <v>613</v>
      </c>
      <c r="AB79" s="1026"/>
      <c r="AC79" s="1026"/>
      <c r="AD79" s="1026"/>
      <c r="AE79" s="1026"/>
      <c r="AF79" s="1026" t="s">
        <v>615</v>
      </c>
      <c r="AG79" s="1026"/>
      <c r="AH79" s="1026"/>
      <c r="AI79" s="1026"/>
      <c r="AJ79" s="1026"/>
      <c r="AK79" s="1026" t="s">
        <v>613</v>
      </c>
      <c r="AL79" s="1026"/>
      <c r="AM79" s="1026"/>
      <c r="AN79" s="1026"/>
      <c r="AO79" s="1026"/>
      <c r="AP79" s="1026" t="s">
        <v>612</v>
      </c>
      <c r="AQ79" s="1026"/>
      <c r="AR79" s="1026"/>
      <c r="AS79" s="1026"/>
      <c r="AT79" s="1026"/>
      <c r="AU79" s="1026" t="s">
        <v>616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602</v>
      </c>
      <c r="C80" s="1030"/>
      <c r="D80" s="1030"/>
      <c r="E80" s="1030"/>
      <c r="F80" s="1030"/>
      <c r="G80" s="1030"/>
      <c r="H80" s="1030"/>
      <c r="I80" s="1030"/>
      <c r="J80" s="1030"/>
      <c r="K80" s="1030"/>
      <c r="L80" s="1030"/>
      <c r="M80" s="1030"/>
      <c r="N80" s="1030"/>
      <c r="O80" s="1030"/>
      <c r="P80" s="1031"/>
      <c r="Q80" s="1032">
        <v>196</v>
      </c>
      <c r="R80" s="1026"/>
      <c r="S80" s="1026"/>
      <c r="T80" s="1026"/>
      <c r="U80" s="1026"/>
      <c r="V80" s="1026">
        <v>173</v>
      </c>
      <c r="W80" s="1026"/>
      <c r="X80" s="1026"/>
      <c r="Y80" s="1026"/>
      <c r="Z80" s="1026"/>
      <c r="AA80" s="1026">
        <v>23</v>
      </c>
      <c r="AB80" s="1026"/>
      <c r="AC80" s="1026"/>
      <c r="AD80" s="1026"/>
      <c r="AE80" s="1026"/>
      <c r="AF80" s="1026">
        <v>23</v>
      </c>
      <c r="AG80" s="1026"/>
      <c r="AH80" s="1026"/>
      <c r="AI80" s="1026"/>
      <c r="AJ80" s="1026"/>
      <c r="AK80" s="1026" t="s">
        <v>612</v>
      </c>
      <c r="AL80" s="1026"/>
      <c r="AM80" s="1026"/>
      <c r="AN80" s="1026"/>
      <c r="AO80" s="1026"/>
      <c r="AP80" s="1026" t="s">
        <v>614</v>
      </c>
      <c r="AQ80" s="1026"/>
      <c r="AR80" s="1026"/>
      <c r="AS80" s="1026"/>
      <c r="AT80" s="1026"/>
      <c r="AU80" s="1026" t="s">
        <v>613</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t="s">
        <v>603</v>
      </c>
      <c r="C81" s="1030"/>
      <c r="D81" s="1030"/>
      <c r="E81" s="1030"/>
      <c r="F81" s="1030"/>
      <c r="G81" s="1030"/>
      <c r="H81" s="1030"/>
      <c r="I81" s="1030"/>
      <c r="J81" s="1030"/>
      <c r="K81" s="1030"/>
      <c r="L81" s="1030"/>
      <c r="M81" s="1030"/>
      <c r="N81" s="1030"/>
      <c r="O81" s="1030"/>
      <c r="P81" s="1031"/>
      <c r="Q81" s="1032">
        <v>28</v>
      </c>
      <c r="R81" s="1026"/>
      <c r="S81" s="1026"/>
      <c r="T81" s="1026"/>
      <c r="U81" s="1026"/>
      <c r="V81" s="1026">
        <v>28</v>
      </c>
      <c r="W81" s="1026"/>
      <c r="X81" s="1026"/>
      <c r="Y81" s="1026"/>
      <c r="Z81" s="1026"/>
      <c r="AA81" s="1026" t="s">
        <v>613</v>
      </c>
      <c r="AB81" s="1026"/>
      <c r="AC81" s="1026"/>
      <c r="AD81" s="1026"/>
      <c r="AE81" s="1026"/>
      <c r="AF81" s="1026" t="s">
        <v>615</v>
      </c>
      <c r="AG81" s="1026"/>
      <c r="AH81" s="1026"/>
      <c r="AI81" s="1026"/>
      <c r="AJ81" s="1026"/>
      <c r="AK81" s="1026">
        <v>27</v>
      </c>
      <c r="AL81" s="1026"/>
      <c r="AM81" s="1026"/>
      <c r="AN81" s="1026"/>
      <c r="AO81" s="1026"/>
      <c r="AP81" s="1026" t="s">
        <v>616</v>
      </c>
      <c r="AQ81" s="1026"/>
      <c r="AR81" s="1026"/>
      <c r="AS81" s="1026"/>
      <c r="AT81" s="1026"/>
      <c r="AU81" s="1026" t="s">
        <v>613</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t="s">
        <v>604</v>
      </c>
      <c r="C82" s="1030"/>
      <c r="D82" s="1030"/>
      <c r="E82" s="1030"/>
      <c r="F82" s="1030"/>
      <c r="G82" s="1030"/>
      <c r="H82" s="1030"/>
      <c r="I82" s="1030"/>
      <c r="J82" s="1030"/>
      <c r="K82" s="1030"/>
      <c r="L82" s="1030"/>
      <c r="M82" s="1030"/>
      <c r="N82" s="1030"/>
      <c r="O82" s="1030"/>
      <c r="P82" s="1031"/>
      <c r="Q82" s="1032">
        <v>3526</v>
      </c>
      <c r="R82" s="1026"/>
      <c r="S82" s="1026"/>
      <c r="T82" s="1026"/>
      <c r="U82" s="1026"/>
      <c r="V82" s="1026">
        <v>3526</v>
      </c>
      <c r="W82" s="1026"/>
      <c r="X82" s="1026"/>
      <c r="Y82" s="1026"/>
      <c r="Z82" s="1026"/>
      <c r="AA82" s="1026" t="s">
        <v>617</v>
      </c>
      <c r="AB82" s="1026"/>
      <c r="AC82" s="1026"/>
      <c r="AD82" s="1026"/>
      <c r="AE82" s="1026"/>
      <c r="AF82" s="1026" t="s">
        <v>616</v>
      </c>
      <c r="AG82" s="1026"/>
      <c r="AH82" s="1026"/>
      <c r="AI82" s="1026"/>
      <c r="AJ82" s="1026"/>
      <c r="AK82" s="1026" t="s">
        <v>615</v>
      </c>
      <c r="AL82" s="1026"/>
      <c r="AM82" s="1026"/>
      <c r="AN82" s="1026"/>
      <c r="AO82" s="1026"/>
      <c r="AP82" s="1026" t="s">
        <v>613</v>
      </c>
      <c r="AQ82" s="1026"/>
      <c r="AR82" s="1026"/>
      <c r="AS82" s="1026"/>
      <c r="AT82" s="1026"/>
      <c r="AU82" s="1026" t="s">
        <v>613</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t="s">
        <v>605</v>
      </c>
      <c r="C83" s="1030"/>
      <c r="D83" s="1030"/>
      <c r="E83" s="1030"/>
      <c r="F83" s="1030"/>
      <c r="G83" s="1030"/>
      <c r="H83" s="1030"/>
      <c r="I83" s="1030"/>
      <c r="J83" s="1030"/>
      <c r="K83" s="1030"/>
      <c r="L83" s="1030"/>
      <c r="M83" s="1030"/>
      <c r="N83" s="1030"/>
      <c r="O83" s="1030"/>
      <c r="P83" s="1031"/>
      <c r="Q83" s="1032">
        <v>173</v>
      </c>
      <c r="R83" s="1026"/>
      <c r="S83" s="1026"/>
      <c r="T83" s="1026"/>
      <c r="U83" s="1026"/>
      <c r="V83" s="1026">
        <v>151</v>
      </c>
      <c r="W83" s="1026"/>
      <c r="X83" s="1026"/>
      <c r="Y83" s="1026"/>
      <c r="Z83" s="1026"/>
      <c r="AA83" s="1026">
        <v>22</v>
      </c>
      <c r="AB83" s="1026"/>
      <c r="AC83" s="1026"/>
      <c r="AD83" s="1026"/>
      <c r="AE83" s="1026"/>
      <c r="AF83" s="1026">
        <v>22</v>
      </c>
      <c r="AG83" s="1026"/>
      <c r="AH83" s="1026"/>
      <c r="AI83" s="1026"/>
      <c r="AJ83" s="1026"/>
      <c r="AK83" s="1026">
        <v>42</v>
      </c>
      <c r="AL83" s="1026"/>
      <c r="AM83" s="1026"/>
      <c r="AN83" s="1026"/>
      <c r="AO83" s="1026"/>
      <c r="AP83" s="1026" t="s">
        <v>615</v>
      </c>
      <c r="AQ83" s="1026"/>
      <c r="AR83" s="1026"/>
      <c r="AS83" s="1026"/>
      <c r="AT83" s="1026"/>
      <c r="AU83" s="1026" t="s">
        <v>617</v>
      </c>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t="s">
        <v>606</v>
      </c>
      <c r="C84" s="1030"/>
      <c r="D84" s="1030"/>
      <c r="E84" s="1030"/>
      <c r="F84" s="1030"/>
      <c r="G84" s="1030"/>
      <c r="H84" s="1030"/>
      <c r="I84" s="1030"/>
      <c r="J84" s="1030"/>
      <c r="K84" s="1030"/>
      <c r="L84" s="1030"/>
      <c r="M84" s="1030"/>
      <c r="N84" s="1030"/>
      <c r="O84" s="1030"/>
      <c r="P84" s="1031"/>
      <c r="Q84" s="1032">
        <v>783718</v>
      </c>
      <c r="R84" s="1026"/>
      <c r="S84" s="1026"/>
      <c r="T84" s="1026"/>
      <c r="U84" s="1026"/>
      <c r="V84" s="1026">
        <v>768737</v>
      </c>
      <c r="W84" s="1026"/>
      <c r="X84" s="1026"/>
      <c r="Y84" s="1026"/>
      <c r="Z84" s="1026"/>
      <c r="AA84" s="1026">
        <v>14981</v>
      </c>
      <c r="AB84" s="1026"/>
      <c r="AC84" s="1026"/>
      <c r="AD84" s="1026"/>
      <c r="AE84" s="1026"/>
      <c r="AF84" s="1026">
        <v>14981</v>
      </c>
      <c r="AG84" s="1026"/>
      <c r="AH84" s="1026"/>
      <c r="AI84" s="1026"/>
      <c r="AJ84" s="1026"/>
      <c r="AK84" s="1026">
        <v>4096</v>
      </c>
      <c r="AL84" s="1026"/>
      <c r="AM84" s="1026"/>
      <c r="AN84" s="1026"/>
      <c r="AO84" s="1026"/>
      <c r="AP84" s="1026" t="s">
        <v>613</v>
      </c>
      <c r="AQ84" s="1026"/>
      <c r="AR84" s="1026"/>
      <c r="AS84" s="1026"/>
      <c r="AT84" s="1026"/>
      <c r="AU84" s="1026" t="s">
        <v>613</v>
      </c>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t="s">
        <v>607</v>
      </c>
      <c r="C85" s="1030"/>
      <c r="D85" s="1030"/>
      <c r="E85" s="1030"/>
      <c r="F85" s="1030"/>
      <c r="G85" s="1030"/>
      <c r="H85" s="1030"/>
      <c r="I85" s="1030"/>
      <c r="J85" s="1030"/>
      <c r="K85" s="1030"/>
      <c r="L85" s="1030"/>
      <c r="M85" s="1030"/>
      <c r="N85" s="1030"/>
      <c r="O85" s="1030"/>
      <c r="P85" s="1031"/>
      <c r="Q85" s="1032">
        <v>92</v>
      </c>
      <c r="R85" s="1026"/>
      <c r="S85" s="1026"/>
      <c r="T85" s="1026"/>
      <c r="U85" s="1026"/>
      <c r="V85" s="1026">
        <v>90</v>
      </c>
      <c r="W85" s="1026"/>
      <c r="X85" s="1026"/>
      <c r="Y85" s="1026"/>
      <c r="Z85" s="1026"/>
      <c r="AA85" s="1026">
        <v>1</v>
      </c>
      <c r="AB85" s="1026"/>
      <c r="AC85" s="1026"/>
      <c r="AD85" s="1026"/>
      <c r="AE85" s="1026"/>
      <c r="AF85" s="1026">
        <v>1</v>
      </c>
      <c r="AG85" s="1026"/>
      <c r="AH85" s="1026"/>
      <c r="AI85" s="1026"/>
      <c r="AJ85" s="1026"/>
      <c r="AK85" s="1026" t="s">
        <v>615</v>
      </c>
      <c r="AL85" s="1026"/>
      <c r="AM85" s="1026"/>
      <c r="AN85" s="1026"/>
      <c r="AO85" s="1026"/>
      <c r="AP85" s="1026" t="s">
        <v>615</v>
      </c>
      <c r="AQ85" s="1026"/>
      <c r="AR85" s="1026"/>
      <c r="AS85" s="1026"/>
      <c r="AT85" s="1026"/>
      <c r="AU85" s="1026" t="s">
        <v>615</v>
      </c>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396</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25983</v>
      </c>
      <c r="AG88" s="1014"/>
      <c r="AH88" s="1014"/>
      <c r="AI88" s="1014"/>
      <c r="AJ88" s="1014"/>
      <c r="AK88" s="1018"/>
      <c r="AL88" s="1018"/>
      <c r="AM88" s="1018"/>
      <c r="AN88" s="1018"/>
      <c r="AO88" s="1018"/>
      <c r="AP88" s="1014">
        <v>19606</v>
      </c>
      <c r="AQ88" s="1014"/>
      <c r="AR88" s="1014"/>
      <c r="AS88" s="1014"/>
      <c r="AT88" s="1014"/>
      <c r="AU88" s="1014">
        <v>2177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382</v>
      </c>
      <c r="CS102" s="1006"/>
      <c r="CT102" s="1006"/>
      <c r="CU102" s="1006"/>
      <c r="CV102" s="1007"/>
      <c r="CW102" s="1005">
        <v>20</v>
      </c>
      <c r="CX102" s="1006"/>
      <c r="CY102" s="1006"/>
      <c r="CZ102" s="1006"/>
      <c r="DA102" s="1007"/>
      <c r="DB102" s="1005" t="s">
        <v>630</v>
      </c>
      <c r="DC102" s="1006"/>
      <c r="DD102" s="1006"/>
      <c r="DE102" s="1006"/>
      <c r="DF102" s="1007"/>
      <c r="DG102" s="1005" t="s">
        <v>631</v>
      </c>
      <c r="DH102" s="1006"/>
      <c r="DI102" s="1006"/>
      <c r="DJ102" s="1006"/>
      <c r="DK102" s="1007"/>
      <c r="DL102" s="1005">
        <v>426</v>
      </c>
      <c r="DM102" s="1006"/>
      <c r="DN102" s="1006"/>
      <c r="DO102" s="1006"/>
      <c r="DP102" s="1007"/>
      <c r="DQ102" s="1005" t="s">
        <v>632</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312</v>
      </c>
      <c r="AG109" s="949"/>
      <c r="AH109" s="949"/>
      <c r="AI109" s="949"/>
      <c r="AJ109" s="950"/>
      <c r="AK109" s="951" t="s">
        <v>311</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312</v>
      </c>
      <c r="BW109" s="949"/>
      <c r="BX109" s="949"/>
      <c r="BY109" s="949"/>
      <c r="BZ109" s="950"/>
      <c r="CA109" s="951" t="s">
        <v>311</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312</v>
      </c>
      <c r="DM109" s="949"/>
      <c r="DN109" s="949"/>
      <c r="DO109" s="949"/>
      <c r="DP109" s="950"/>
      <c r="DQ109" s="951" t="s">
        <v>311</v>
      </c>
      <c r="DR109" s="949"/>
      <c r="DS109" s="949"/>
      <c r="DT109" s="949"/>
      <c r="DU109" s="950"/>
      <c r="DV109" s="951" t="s">
        <v>437</v>
      </c>
      <c r="DW109" s="949"/>
      <c r="DX109" s="949"/>
      <c r="DY109" s="949"/>
      <c r="DZ109" s="980"/>
    </row>
    <row r="110" spans="1:131" s="247" customFormat="1" ht="26.25" customHeight="1">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2822470</v>
      </c>
      <c r="AB110" s="942"/>
      <c r="AC110" s="942"/>
      <c r="AD110" s="942"/>
      <c r="AE110" s="943"/>
      <c r="AF110" s="944">
        <v>2588412</v>
      </c>
      <c r="AG110" s="942"/>
      <c r="AH110" s="942"/>
      <c r="AI110" s="942"/>
      <c r="AJ110" s="943"/>
      <c r="AK110" s="944">
        <v>2584695</v>
      </c>
      <c r="AL110" s="942"/>
      <c r="AM110" s="942"/>
      <c r="AN110" s="942"/>
      <c r="AO110" s="943"/>
      <c r="AP110" s="945">
        <v>15.6</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26960822</v>
      </c>
      <c r="BR110" s="889"/>
      <c r="BS110" s="889"/>
      <c r="BT110" s="889"/>
      <c r="BU110" s="889"/>
      <c r="BV110" s="889">
        <v>27675943</v>
      </c>
      <c r="BW110" s="889"/>
      <c r="BX110" s="889"/>
      <c r="BY110" s="889"/>
      <c r="BZ110" s="889"/>
      <c r="CA110" s="889">
        <v>26782196</v>
      </c>
      <c r="CB110" s="889"/>
      <c r="CC110" s="889"/>
      <c r="CD110" s="889"/>
      <c r="CE110" s="889"/>
      <c r="CF110" s="913">
        <v>161.5</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179</v>
      </c>
      <c r="DH110" s="889"/>
      <c r="DI110" s="889"/>
      <c r="DJ110" s="889"/>
      <c r="DK110" s="889"/>
      <c r="DL110" s="889" t="s">
        <v>179</v>
      </c>
      <c r="DM110" s="889"/>
      <c r="DN110" s="889"/>
      <c r="DO110" s="889"/>
      <c r="DP110" s="889"/>
      <c r="DQ110" s="889" t="s">
        <v>443</v>
      </c>
      <c r="DR110" s="889"/>
      <c r="DS110" s="889"/>
      <c r="DT110" s="889"/>
      <c r="DU110" s="889"/>
      <c r="DV110" s="890" t="s">
        <v>443</v>
      </c>
      <c r="DW110" s="890"/>
      <c r="DX110" s="890"/>
      <c r="DY110" s="890"/>
      <c r="DZ110" s="891"/>
    </row>
    <row r="111" spans="1:131" s="247" customFormat="1" ht="26.25" customHeight="1">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179</v>
      </c>
      <c r="AB111" s="970"/>
      <c r="AC111" s="970"/>
      <c r="AD111" s="970"/>
      <c r="AE111" s="971"/>
      <c r="AF111" s="972" t="s">
        <v>443</v>
      </c>
      <c r="AG111" s="970"/>
      <c r="AH111" s="970"/>
      <c r="AI111" s="970"/>
      <c r="AJ111" s="971"/>
      <c r="AK111" s="972" t="s">
        <v>179</v>
      </c>
      <c r="AL111" s="970"/>
      <c r="AM111" s="970"/>
      <c r="AN111" s="970"/>
      <c r="AO111" s="971"/>
      <c r="AP111" s="973" t="s">
        <v>179</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913907</v>
      </c>
      <c r="BR111" s="861"/>
      <c r="BS111" s="861"/>
      <c r="BT111" s="861"/>
      <c r="BU111" s="861"/>
      <c r="BV111" s="861">
        <v>819750</v>
      </c>
      <c r="BW111" s="861"/>
      <c r="BX111" s="861"/>
      <c r="BY111" s="861"/>
      <c r="BZ111" s="861"/>
      <c r="CA111" s="861">
        <v>755533</v>
      </c>
      <c r="CB111" s="861"/>
      <c r="CC111" s="861"/>
      <c r="CD111" s="861"/>
      <c r="CE111" s="861"/>
      <c r="CF111" s="922">
        <v>4.5999999999999996</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447</v>
      </c>
      <c r="DM111" s="861"/>
      <c r="DN111" s="861"/>
      <c r="DO111" s="861"/>
      <c r="DP111" s="861"/>
      <c r="DQ111" s="861" t="s">
        <v>179</v>
      </c>
      <c r="DR111" s="861"/>
      <c r="DS111" s="861"/>
      <c r="DT111" s="861"/>
      <c r="DU111" s="861"/>
      <c r="DV111" s="838" t="s">
        <v>179</v>
      </c>
      <c r="DW111" s="838"/>
      <c r="DX111" s="838"/>
      <c r="DY111" s="838"/>
      <c r="DZ111" s="839"/>
    </row>
    <row r="112" spans="1:131" s="247" customFormat="1" ht="26.25" customHeight="1">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179</v>
      </c>
      <c r="AB112" s="824"/>
      <c r="AC112" s="824"/>
      <c r="AD112" s="824"/>
      <c r="AE112" s="825"/>
      <c r="AF112" s="826" t="s">
        <v>443</v>
      </c>
      <c r="AG112" s="824"/>
      <c r="AH112" s="824"/>
      <c r="AI112" s="824"/>
      <c r="AJ112" s="825"/>
      <c r="AK112" s="826" t="s">
        <v>179</v>
      </c>
      <c r="AL112" s="824"/>
      <c r="AM112" s="824"/>
      <c r="AN112" s="824"/>
      <c r="AO112" s="825"/>
      <c r="AP112" s="871" t="s">
        <v>447</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5771080</v>
      </c>
      <c r="BR112" s="861"/>
      <c r="BS112" s="861"/>
      <c r="BT112" s="861"/>
      <c r="BU112" s="861"/>
      <c r="BV112" s="861">
        <v>5471395</v>
      </c>
      <c r="BW112" s="861"/>
      <c r="BX112" s="861"/>
      <c r="BY112" s="861"/>
      <c r="BZ112" s="861"/>
      <c r="CA112" s="861">
        <v>4912495</v>
      </c>
      <c r="CB112" s="861"/>
      <c r="CC112" s="861"/>
      <c r="CD112" s="861"/>
      <c r="CE112" s="861"/>
      <c r="CF112" s="922">
        <v>29.6</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179</v>
      </c>
      <c r="DH112" s="861"/>
      <c r="DI112" s="861"/>
      <c r="DJ112" s="861"/>
      <c r="DK112" s="861"/>
      <c r="DL112" s="861" t="s">
        <v>443</v>
      </c>
      <c r="DM112" s="861"/>
      <c r="DN112" s="861"/>
      <c r="DO112" s="861"/>
      <c r="DP112" s="861"/>
      <c r="DQ112" s="861" t="s">
        <v>447</v>
      </c>
      <c r="DR112" s="861"/>
      <c r="DS112" s="861"/>
      <c r="DT112" s="861"/>
      <c r="DU112" s="861"/>
      <c r="DV112" s="838" t="s">
        <v>443</v>
      </c>
      <c r="DW112" s="838"/>
      <c r="DX112" s="838"/>
      <c r="DY112" s="838"/>
      <c r="DZ112" s="839"/>
    </row>
    <row r="113" spans="1:130" s="247" customFormat="1" ht="26.25" customHeight="1">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672847</v>
      </c>
      <c r="AB113" s="970"/>
      <c r="AC113" s="970"/>
      <c r="AD113" s="970"/>
      <c r="AE113" s="971"/>
      <c r="AF113" s="972">
        <v>670054</v>
      </c>
      <c r="AG113" s="970"/>
      <c r="AH113" s="970"/>
      <c r="AI113" s="970"/>
      <c r="AJ113" s="971"/>
      <c r="AK113" s="972">
        <v>639591</v>
      </c>
      <c r="AL113" s="970"/>
      <c r="AM113" s="970"/>
      <c r="AN113" s="970"/>
      <c r="AO113" s="971"/>
      <c r="AP113" s="973">
        <v>3.9</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3140856</v>
      </c>
      <c r="BR113" s="861"/>
      <c r="BS113" s="861"/>
      <c r="BT113" s="861"/>
      <c r="BU113" s="861"/>
      <c r="BV113" s="861">
        <v>2713776</v>
      </c>
      <c r="BW113" s="861"/>
      <c r="BX113" s="861"/>
      <c r="BY113" s="861"/>
      <c r="BZ113" s="861"/>
      <c r="CA113" s="861">
        <v>2177166</v>
      </c>
      <c r="CB113" s="861"/>
      <c r="CC113" s="861"/>
      <c r="CD113" s="861"/>
      <c r="CE113" s="861"/>
      <c r="CF113" s="922">
        <v>13.1</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443</v>
      </c>
      <c r="DR113" s="824"/>
      <c r="DS113" s="824"/>
      <c r="DT113" s="824"/>
      <c r="DU113" s="825"/>
      <c r="DV113" s="871" t="s">
        <v>179</v>
      </c>
      <c r="DW113" s="872"/>
      <c r="DX113" s="872"/>
      <c r="DY113" s="872"/>
      <c r="DZ113" s="873"/>
    </row>
    <row r="114" spans="1:130" s="247" customFormat="1" ht="26.25" customHeight="1">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592329</v>
      </c>
      <c r="AB114" s="824"/>
      <c r="AC114" s="824"/>
      <c r="AD114" s="824"/>
      <c r="AE114" s="825"/>
      <c r="AF114" s="826">
        <v>599966</v>
      </c>
      <c r="AG114" s="824"/>
      <c r="AH114" s="824"/>
      <c r="AI114" s="824"/>
      <c r="AJ114" s="825"/>
      <c r="AK114" s="826">
        <v>606214</v>
      </c>
      <c r="AL114" s="824"/>
      <c r="AM114" s="824"/>
      <c r="AN114" s="824"/>
      <c r="AO114" s="825"/>
      <c r="AP114" s="871">
        <v>3.7</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1483857</v>
      </c>
      <c r="BR114" s="861"/>
      <c r="BS114" s="861"/>
      <c r="BT114" s="861"/>
      <c r="BU114" s="861"/>
      <c r="BV114" s="861">
        <v>1189314</v>
      </c>
      <c r="BW114" s="861"/>
      <c r="BX114" s="861"/>
      <c r="BY114" s="861"/>
      <c r="BZ114" s="861"/>
      <c r="CA114" s="861">
        <v>1108236</v>
      </c>
      <c r="CB114" s="861"/>
      <c r="CC114" s="861"/>
      <c r="CD114" s="861"/>
      <c r="CE114" s="861"/>
      <c r="CF114" s="922">
        <v>6.7</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179</v>
      </c>
      <c r="DH114" s="824"/>
      <c r="DI114" s="824"/>
      <c r="DJ114" s="824"/>
      <c r="DK114" s="825"/>
      <c r="DL114" s="826" t="s">
        <v>179</v>
      </c>
      <c r="DM114" s="824"/>
      <c r="DN114" s="824"/>
      <c r="DO114" s="824"/>
      <c r="DP114" s="825"/>
      <c r="DQ114" s="826" t="s">
        <v>443</v>
      </c>
      <c r="DR114" s="824"/>
      <c r="DS114" s="824"/>
      <c r="DT114" s="824"/>
      <c r="DU114" s="825"/>
      <c r="DV114" s="871" t="s">
        <v>179</v>
      </c>
      <c r="DW114" s="872"/>
      <c r="DX114" s="872"/>
      <c r="DY114" s="872"/>
      <c r="DZ114" s="873"/>
    </row>
    <row r="115" spans="1:130" s="247" customFormat="1" ht="26.25" customHeight="1">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99</v>
      </c>
      <c r="AB115" s="970"/>
      <c r="AC115" s="970"/>
      <c r="AD115" s="970"/>
      <c r="AE115" s="971"/>
      <c r="AF115" s="972">
        <v>69</v>
      </c>
      <c r="AG115" s="970"/>
      <c r="AH115" s="970"/>
      <c r="AI115" s="970"/>
      <c r="AJ115" s="971"/>
      <c r="AK115" s="972">
        <v>46</v>
      </c>
      <c r="AL115" s="970"/>
      <c r="AM115" s="970"/>
      <c r="AN115" s="970"/>
      <c r="AO115" s="971"/>
      <c r="AP115" s="973">
        <v>0</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443</v>
      </c>
      <c r="BR115" s="861"/>
      <c r="BS115" s="861"/>
      <c r="BT115" s="861"/>
      <c r="BU115" s="861"/>
      <c r="BV115" s="861" t="s">
        <v>443</v>
      </c>
      <c r="BW115" s="861"/>
      <c r="BX115" s="861"/>
      <c r="BY115" s="861"/>
      <c r="BZ115" s="861"/>
      <c r="CA115" s="861" t="s">
        <v>443</v>
      </c>
      <c r="CB115" s="861"/>
      <c r="CC115" s="861"/>
      <c r="CD115" s="861"/>
      <c r="CE115" s="861"/>
      <c r="CF115" s="922" t="s">
        <v>179</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913866</v>
      </c>
      <c r="DH115" s="824"/>
      <c r="DI115" s="824"/>
      <c r="DJ115" s="824"/>
      <c r="DK115" s="825"/>
      <c r="DL115" s="826">
        <v>819741</v>
      </c>
      <c r="DM115" s="824"/>
      <c r="DN115" s="824"/>
      <c r="DO115" s="824"/>
      <c r="DP115" s="825"/>
      <c r="DQ115" s="826">
        <v>755533</v>
      </c>
      <c r="DR115" s="824"/>
      <c r="DS115" s="824"/>
      <c r="DT115" s="824"/>
      <c r="DU115" s="825"/>
      <c r="DV115" s="871">
        <v>4.5999999999999996</v>
      </c>
      <c r="DW115" s="872"/>
      <c r="DX115" s="872"/>
      <c r="DY115" s="872"/>
      <c r="DZ115" s="873"/>
    </row>
    <row r="116" spans="1:130" s="247" customFormat="1" ht="26.25" customHeight="1">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447</v>
      </c>
      <c r="AB116" s="824"/>
      <c r="AC116" s="824"/>
      <c r="AD116" s="824"/>
      <c r="AE116" s="825"/>
      <c r="AF116" s="826">
        <v>58</v>
      </c>
      <c r="AG116" s="824"/>
      <c r="AH116" s="824"/>
      <c r="AI116" s="824"/>
      <c r="AJ116" s="825"/>
      <c r="AK116" s="826" t="s">
        <v>447</v>
      </c>
      <c r="AL116" s="824"/>
      <c r="AM116" s="824"/>
      <c r="AN116" s="824"/>
      <c r="AO116" s="825"/>
      <c r="AP116" s="871" t="s">
        <v>447</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179</v>
      </c>
      <c r="BW116" s="861"/>
      <c r="BX116" s="861"/>
      <c r="BY116" s="861"/>
      <c r="BZ116" s="861"/>
      <c r="CA116" s="861" t="s">
        <v>443</v>
      </c>
      <c r="CB116" s="861"/>
      <c r="CC116" s="861"/>
      <c r="CD116" s="861"/>
      <c r="CE116" s="861"/>
      <c r="CF116" s="922" t="s">
        <v>447</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443</v>
      </c>
      <c r="DH116" s="824"/>
      <c r="DI116" s="824"/>
      <c r="DJ116" s="824"/>
      <c r="DK116" s="825"/>
      <c r="DL116" s="826" t="s">
        <v>179</v>
      </c>
      <c r="DM116" s="824"/>
      <c r="DN116" s="824"/>
      <c r="DO116" s="824"/>
      <c r="DP116" s="825"/>
      <c r="DQ116" s="826" t="s">
        <v>447</v>
      </c>
      <c r="DR116" s="824"/>
      <c r="DS116" s="824"/>
      <c r="DT116" s="824"/>
      <c r="DU116" s="825"/>
      <c r="DV116" s="871" t="s">
        <v>179</v>
      </c>
      <c r="DW116" s="872"/>
      <c r="DX116" s="872"/>
      <c r="DY116" s="872"/>
      <c r="DZ116" s="873"/>
    </row>
    <row r="117" spans="1:130" s="247" customFormat="1" ht="26.25" customHeight="1">
      <c r="A117" s="948" t="s">
        <v>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4087745</v>
      </c>
      <c r="AB117" s="956"/>
      <c r="AC117" s="956"/>
      <c r="AD117" s="956"/>
      <c r="AE117" s="957"/>
      <c r="AF117" s="958">
        <v>3858559</v>
      </c>
      <c r="AG117" s="956"/>
      <c r="AH117" s="956"/>
      <c r="AI117" s="956"/>
      <c r="AJ117" s="957"/>
      <c r="AK117" s="958">
        <v>3830546</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443</v>
      </c>
      <c r="BW117" s="861"/>
      <c r="BX117" s="861"/>
      <c r="BY117" s="861"/>
      <c r="BZ117" s="861"/>
      <c r="CA117" s="861" t="s">
        <v>179</v>
      </c>
      <c r="CB117" s="861"/>
      <c r="CC117" s="861"/>
      <c r="CD117" s="861"/>
      <c r="CE117" s="861"/>
      <c r="CF117" s="922" t="s">
        <v>443</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179</v>
      </c>
      <c r="DH117" s="824"/>
      <c r="DI117" s="824"/>
      <c r="DJ117" s="824"/>
      <c r="DK117" s="825"/>
      <c r="DL117" s="826" t="s">
        <v>443</v>
      </c>
      <c r="DM117" s="824"/>
      <c r="DN117" s="824"/>
      <c r="DO117" s="824"/>
      <c r="DP117" s="825"/>
      <c r="DQ117" s="826" t="s">
        <v>447</v>
      </c>
      <c r="DR117" s="824"/>
      <c r="DS117" s="824"/>
      <c r="DT117" s="824"/>
      <c r="DU117" s="825"/>
      <c r="DV117" s="871" t="s">
        <v>179</v>
      </c>
      <c r="DW117" s="872"/>
      <c r="DX117" s="872"/>
      <c r="DY117" s="872"/>
      <c r="DZ117" s="873"/>
    </row>
    <row r="118" spans="1:130" s="247" customFormat="1" ht="26.25" customHeight="1">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312</v>
      </c>
      <c r="AG118" s="949"/>
      <c r="AH118" s="949"/>
      <c r="AI118" s="949"/>
      <c r="AJ118" s="950"/>
      <c r="AK118" s="951" t="s">
        <v>311</v>
      </c>
      <c r="AL118" s="949"/>
      <c r="AM118" s="949"/>
      <c r="AN118" s="949"/>
      <c r="AO118" s="950"/>
      <c r="AP118" s="952" t="s">
        <v>437</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179</v>
      </c>
      <c r="BW118" s="892"/>
      <c r="BX118" s="892"/>
      <c r="BY118" s="892"/>
      <c r="BZ118" s="892"/>
      <c r="CA118" s="892" t="s">
        <v>179</v>
      </c>
      <c r="CB118" s="892"/>
      <c r="CC118" s="892"/>
      <c r="CD118" s="892"/>
      <c r="CE118" s="892"/>
      <c r="CF118" s="922" t="s">
        <v>443</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447</v>
      </c>
      <c r="DH118" s="824"/>
      <c r="DI118" s="824"/>
      <c r="DJ118" s="824"/>
      <c r="DK118" s="825"/>
      <c r="DL118" s="826" t="s">
        <v>443</v>
      </c>
      <c r="DM118" s="824"/>
      <c r="DN118" s="824"/>
      <c r="DO118" s="824"/>
      <c r="DP118" s="825"/>
      <c r="DQ118" s="826" t="s">
        <v>179</v>
      </c>
      <c r="DR118" s="824"/>
      <c r="DS118" s="824"/>
      <c r="DT118" s="824"/>
      <c r="DU118" s="825"/>
      <c r="DV118" s="871" t="s">
        <v>447</v>
      </c>
      <c r="DW118" s="872"/>
      <c r="DX118" s="872"/>
      <c r="DY118" s="872"/>
      <c r="DZ118" s="873"/>
    </row>
    <row r="119" spans="1:130" s="247" customFormat="1" ht="26.25" customHeight="1">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179</v>
      </c>
      <c r="AB119" s="942"/>
      <c r="AC119" s="942"/>
      <c r="AD119" s="942"/>
      <c r="AE119" s="943"/>
      <c r="AF119" s="944" t="s">
        <v>443</v>
      </c>
      <c r="AG119" s="942"/>
      <c r="AH119" s="942"/>
      <c r="AI119" s="942"/>
      <c r="AJ119" s="943"/>
      <c r="AK119" s="944" t="s">
        <v>447</v>
      </c>
      <c r="AL119" s="942"/>
      <c r="AM119" s="942"/>
      <c r="AN119" s="942"/>
      <c r="AO119" s="943"/>
      <c r="AP119" s="945" t="s">
        <v>443</v>
      </c>
      <c r="AQ119" s="946"/>
      <c r="AR119" s="946"/>
      <c r="AS119" s="946"/>
      <c r="AT119" s="947"/>
      <c r="AU119" s="985"/>
      <c r="AV119" s="986"/>
      <c r="AW119" s="986"/>
      <c r="AX119" s="986"/>
      <c r="AY119" s="986"/>
      <c r="AZ119" s="278" t="s">
        <v>191</v>
      </c>
      <c r="BA119" s="278"/>
      <c r="BB119" s="278"/>
      <c r="BC119" s="278"/>
      <c r="BD119" s="278"/>
      <c r="BE119" s="278"/>
      <c r="BF119" s="278"/>
      <c r="BG119" s="278"/>
      <c r="BH119" s="278"/>
      <c r="BI119" s="278"/>
      <c r="BJ119" s="278"/>
      <c r="BK119" s="278"/>
      <c r="BL119" s="278"/>
      <c r="BM119" s="278"/>
      <c r="BN119" s="278"/>
      <c r="BO119" s="924" t="s">
        <v>469</v>
      </c>
      <c r="BP119" s="925"/>
      <c r="BQ119" s="929">
        <v>38270522</v>
      </c>
      <c r="BR119" s="892"/>
      <c r="BS119" s="892"/>
      <c r="BT119" s="892"/>
      <c r="BU119" s="892"/>
      <c r="BV119" s="892">
        <v>37870178</v>
      </c>
      <c r="BW119" s="892"/>
      <c r="BX119" s="892"/>
      <c r="BY119" s="892"/>
      <c r="BZ119" s="892"/>
      <c r="CA119" s="892">
        <v>35735626</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41</v>
      </c>
      <c r="DH119" s="807"/>
      <c r="DI119" s="807"/>
      <c r="DJ119" s="807"/>
      <c r="DK119" s="808"/>
      <c r="DL119" s="809">
        <v>9</v>
      </c>
      <c r="DM119" s="807"/>
      <c r="DN119" s="807"/>
      <c r="DO119" s="807"/>
      <c r="DP119" s="808"/>
      <c r="DQ119" s="809" t="s">
        <v>443</v>
      </c>
      <c r="DR119" s="807"/>
      <c r="DS119" s="807"/>
      <c r="DT119" s="807"/>
      <c r="DU119" s="808"/>
      <c r="DV119" s="895" t="s">
        <v>443</v>
      </c>
      <c r="DW119" s="896"/>
      <c r="DX119" s="896"/>
      <c r="DY119" s="896"/>
      <c r="DZ119" s="897"/>
    </row>
    <row r="120" spans="1:130" s="247" customFormat="1" ht="26.25" customHeight="1">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443</v>
      </c>
      <c r="AB120" s="824"/>
      <c r="AC120" s="824"/>
      <c r="AD120" s="824"/>
      <c r="AE120" s="825"/>
      <c r="AF120" s="826" t="s">
        <v>447</v>
      </c>
      <c r="AG120" s="824"/>
      <c r="AH120" s="824"/>
      <c r="AI120" s="824"/>
      <c r="AJ120" s="825"/>
      <c r="AK120" s="826" t="s">
        <v>443</v>
      </c>
      <c r="AL120" s="824"/>
      <c r="AM120" s="824"/>
      <c r="AN120" s="824"/>
      <c r="AO120" s="825"/>
      <c r="AP120" s="871" t="s">
        <v>447</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11948190</v>
      </c>
      <c r="BR120" s="889"/>
      <c r="BS120" s="889"/>
      <c r="BT120" s="889"/>
      <c r="BU120" s="889"/>
      <c r="BV120" s="889">
        <v>9814674</v>
      </c>
      <c r="BW120" s="889"/>
      <c r="BX120" s="889"/>
      <c r="BY120" s="889"/>
      <c r="BZ120" s="889"/>
      <c r="CA120" s="889">
        <v>11416716</v>
      </c>
      <c r="CB120" s="889"/>
      <c r="CC120" s="889"/>
      <c r="CD120" s="889"/>
      <c r="CE120" s="889"/>
      <c r="CF120" s="913">
        <v>68.8</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4435610</v>
      </c>
      <c r="DH120" s="889"/>
      <c r="DI120" s="889"/>
      <c r="DJ120" s="889"/>
      <c r="DK120" s="889"/>
      <c r="DL120" s="889">
        <v>4265691</v>
      </c>
      <c r="DM120" s="889"/>
      <c r="DN120" s="889"/>
      <c r="DO120" s="889"/>
      <c r="DP120" s="889"/>
      <c r="DQ120" s="889">
        <v>3963838</v>
      </c>
      <c r="DR120" s="889"/>
      <c r="DS120" s="889"/>
      <c r="DT120" s="889"/>
      <c r="DU120" s="889"/>
      <c r="DV120" s="890">
        <v>23.9</v>
      </c>
      <c r="DW120" s="890"/>
      <c r="DX120" s="890"/>
      <c r="DY120" s="890"/>
      <c r="DZ120" s="891"/>
    </row>
    <row r="121" spans="1:130" s="247" customFormat="1" ht="26.25" customHeight="1">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447</v>
      </c>
      <c r="AG121" s="824"/>
      <c r="AH121" s="824"/>
      <c r="AI121" s="824"/>
      <c r="AJ121" s="825"/>
      <c r="AK121" s="826" t="s">
        <v>443</v>
      </c>
      <c r="AL121" s="824"/>
      <c r="AM121" s="824"/>
      <c r="AN121" s="824"/>
      <c r="AO121" s="825"/>
      <c r="AP121" s="871" t="s">
        <v>443</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2683263</v>
      </c>
      <c r="BR121" s="861"/>
      <c r="BS121" s="861"/>
      <c r="BT121" s="861"/>
      <c r="BU121" s="861"/>
      <c r="BV121" s="861">
        <v>2552139</v>
      </c>
      <c r="BW121" s="861"/>
      <c r="BX121" s="861"/>
      <c r="BY121" s="861"/>
      <c r="BZ121" s="861"/>
      <c r="CA121" s="861">
        <v>2625538</v>
      </c>
      <c r="CB121" s="861"/>
      <c r="CC121" s="861"/>
      <c r="CD121" s="861"/>
      <c r="CE121" s="861"/>
      <c r="CF121" s="922">
        <v>15.8</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1335470</v>
      </c>
      <c r="DH121" s="861"/>
      <c r="DI121" s="861"/>
      <c r="DJ121" s="861"/>
      <c r="DK121" s="861"/>
      <c r="DL121" s="861">
        <v>1205704</v>
      </c>
      <c r="DM121" s="861"/>
      <c r="DN121" s="861"/>
      <c r="DO121" s="861"/>
      <c r="DP121" s="861"/>
      <c r="DQ121" s="861">
        <v>948657</v>
      </c>
      <c r="DR121" s="861"/>
      <c r="DS121" s="861"/>
      <c r="DT121" s="861"/>
      <c r="DU121" s="861"/>
      <c r="DV121" s="838">
        <v>5.7</v>
      </c>
      <c r="DW121" s="838"/>
      <c r="DX121" s="838"/>
      <c r="DY121" s="838"/>
      <c r="DZ121" s="839"/>
    </row>
    <row r="122" spans="1:130" s="247" customFormat="1" ht="26.25" customHeight="1">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179</v>
      </c>
      <c r="AB122" s="824"/>
      <c r="AC122" s="824"/>
      <c r="AD122" s="824"/>
      <c r="AE122" s="825"/>
      <c r="AF122" s="826" t="s">
        <v>443</v>
      </c>
      <c r="AG122" s="824"/>
      <c r="AH122" s="824"/>
      <c r="AI122" s="824"/>
      <c r="AJ122" s="825"/>
      <c r="AK122" s="826" t="s">
        <v>447</v>
      </c>
      <c r="AL122" s="824"/>
      <c r="AM122" s="824"/>
      <c r="AN122" s="824"/>
      <c r="AO122" s="825"/>
      <c r="AP122" s="871" t="s">
        <v>447</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27704003</v>
      </c>
      <c r="BR122" s="892"/>
      <c r="BS122" s="892"/>
      <c r="BT122" s="892"/>
      <c r="BU122" s="892"/>
      <c r="BV122" s="892">
        <v>26738809</v>
      </c>
      <c r="BW122" s="892"/>
      <c r="BX122" s="892"/>
      <c r="BY122" s="892"/>
      <c r="BZ122" s="892"/>
      <c r="CA122" s="892">
        <v>25980535</v>
      </c>
      <c r="CB122" s="892"/>
      <c r="CC122" s="892"/>
      <c r="CD122" s="892"/>
      <c r="CE122" s="892"/>
      <c r="CF122" s="893">
        <v>156.6</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447</v>
      </c>
      <c r="DH122" s="861"/>
      <c r="DI122" s="861"/>
      <c r="DJ122" s="861"/>
      <c r="DK122" s="861"/>
      <c r="DL122" s="861" t="s">
        <v>179</v>
      </c>
      <c r="DM122" s="861"/>
      <c r="DN122" s="861"/>
      <c r="DO122" s="861"/>
      <c r="DP122" s="861"/>
      <c r="DQ122" s="861" t="s">
        <v>443</v>
      </c>
      <c r="DR122" s="861"/>
      <c r="DS122" s="861"/>
      <c r="DT122" s="861"/>
      <c r="DU122" s="861"/>
      <c r="DV122" s="838" t="s">
        <v>447</v>
      </c>
      <c r="DW122" s="838"/>
      <c r="DX122" s="838"/>
      <c r="DY122" s="838"/>
      <c r="DZ122" s="839"/>
    </row>
    <row r="123" spans="1:130" s="247" customFormat="1" ht="26.25" customHeight="1">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447</v>
      </c>
      <c r="AB123" s="824"/>
      <c r="AC123" s="824"/>
      <c r="AD123" s="824"/>
      <c r="AE123" s="825"/>
      <c r="AF123" s="826" t="s">
        <v>447</v>
      </c>
      <c r="AG123" s="824"/>
      <c r="AH123" s="824"/>
      <c r="AI123" s="824"/>
      <c r="AJ123" s="825"/>
      <c r="AK123" s="826" t="s">
        <v>447</v>
      </c>
      <c r="AL123" s="824"/>
      <c r="AM123" s="824"/>
      <c r="AN123" s="824"/>
      <c r="AO123" s="825"/>
      <c r="AP123" s="871" t="s">
        <v>179</v>
      </c>
      <c r="AQ123" s="872"/>
      <c r="AR123" s="872"/>
      <c r="AS123" s="872"/>
      <c r="AT123" s="873"/>
      <c r="AU123" s="936"/>
      <c r="AV123" s="937"/>
      <c r="AW123" s="937"/>
      <c r="AX123" s="937"/>
      <c r="AY123" s="937"/>
      <c r="AZ123" s="278" t="s">
        <v>191</v>
      </c>
      <c r="BA123" s="278"/>
      <c r="BB123" s="278"/>
      <c r="BC123" s="278"/>
      <c r="BD123" s="278"/>
      <c r="BE123" s="278"/>
      <c r="BF123" s="278"/>
      <c r="BG123" s="278"/>
      <c r="BH123" s="278"/>
      <c r="BI123" s="278"/>
      <c r="BJ123" s="278"/>
      <c r="BK123" s="278"/>
      <c r="BL123" s="278"/>
      <c r="BM123" s="278"/>
      <c r="BN123" s="278"/>
      <c r="BO123" s="924" t="s">
        <v>480</v>
      </c>
      <c r="BP123" s="925"/>
      <c r="BQ123" s="879">
        <v>42335456</v>
      </c>
      <c r="BR123" s="880"/>
      <c r="BS123" s="880"/>
      <c r="BT123" s="880"/>
      <c r="BU123" s="880"/>
      <c r="BV123" s="880">
        <v>39105622</v>
      </c>
      <c r="BW123" s="880"/>
      <c r="BX123" s="880"/>
      <c r="BY123" s="880"/>
      <c r="BZ123" s="880"/>
      <c r="CA123" s="880">
        <v>40022789</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443</v>
      </c>
      <c r="AB124" s="824"/>
      <c r="AC124" s="824"/>
      <c r="AD124" s="824"/>
      <c r="AE124" s="825"/>
      <c r="AF124" s="826" t="s">
        <v>447</v>
      </c>
      <c r="AG124" s="824"/>
      <c r="AH124" s="824"/>
      <c r="AI124" s="824"/>
      <c r="AJ124" s="825"/>
      <c r="AK124" s="826" t="s">
        <v>443</v>
      </c>
      <c r="AL124" s="824"/>
      <c r="AM124" s="824"/>
      <c r="AN124" s="824"/>
      <c r="AO124" s="825"/>
      <c r="AP124" s="871" t="s">
        <v>447</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443</v>
      </c>
      <c r="BR124" s="878"/>
      <c r="BS124" s="878"/>
      <c r="BT124" s="878"/>
      <c r="BU124" s="878"/>
      <c r="BV124" s="878" t="s">
        <v>443</v>
      </c>
      <c r="BW124" s="878"/>
      <c r="BX124" s="878"/>
      <c r="BY124" s="878"/>
      <c r="BZ124" s="878"/>
      <c r="CA124" s="878" t="s">
        <v>447</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443</v>
      </c>
      <c r="DH124" s="807"/>
      <c r="DI124" s="807"/>
      <c r="DJ124" s="807"/>
      <c r="DK124" s="808"/>
      <c r="DL124" s="809" t="s">
        <v>443</v>
      </c>
      <c r="DM124" s="807"/>
      <c r="DN124" s="807"/>
      <c r="DO124" s="807"/>
      <c r="DP124" s="808"/>
      <c r="DQ124" s="809" t="s">
        <v>179</v>
      </c>
      <c r="DR124" s="807"/>
      <c r="DS124" s="807"/>
      <c r="DT124" s="807"/>
      <c r="DU124" s="808"/>
      <c r="DV124" s="895" t="s">
        <v>443</v>
      </c>
      <c r="DW124" s="896"/>
      <c r="DX124" s="896"/>
      <c r="DY124" s="896"/>
      <c r="DZ124" s="897"/>
    </row>
    <row r="125" spans="1:130" s="247" customFormat="1" ht="26.25" customHeight="1">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443</v>
      </c>
      <c r="AB125" s="824"/>
      <c r="AC125" s="824"/>
      <c r="AD125" s="824"/>
      <c r="AE125" s="825"/>
      <c r="AF125" s="826" t="s">
        <v>443</v>
      </c>
      <c r="AG125" s="824"/>
      <c r="AH125" s="824"/>
      <c r="AI125" s="824"/>
      <c r="AJ125" s="825"/>
      <c r="AK125" s="826" t="s">
        <v>443</v>
      </c>
      <c r="AL125" s="824"/>
      <c r="AM125" s="824"/>
      <c r="AN125" s="824"/>
      <c r="AO125" s="825"/>
      <c r="AP125" s="871" t="s">
        <v>179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447</v>
      </c>
      <c r="DH125" s="889"/>
      <c r="DI125" s="889"/>
      <c r="DJ125" s="889"/>
      <c r="DK125" s="889"/>
      <c r="DL125" s="889" t="s">
        <v>443</v>
      </c>
      <c r="DM125" s="889"/>
      <c r="DN125" s="889"/>
      <c r="DO125" s="889"/>
      <c r="DP125" s="889"/>
      <c r="DQ125" s="889" t="s">
        <v>443</v>
      </c>
      <c r="DR125" s="889"/>
      <c r="DS125" s="889"/>
      <c r="DT125" s="889"/>
      <c r="DU125" s="889"/>
      <c r="DV125" s="890" t="s">
        <v>443</v>
      </c>
      <c r="DW125" s="890"/>
      <c r="DX125" s="890"/>
      <c r="DY125" s="890"/>
      <c r="DZ125" s="891"/>
    </row>
    <row r="126" spans="1:130" s="247" customFormat="1" ht="26.25" customHeight="1" thickBot="1">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443</v>
      </c>
      <c r="AB126" s="824"/>
      <c r="AC126" s="824"/>
      <c r="AD126" s="824"/>
      <c r="AE126" s="825"/>
      <c r="AF126" s="826" t="s">
        <v>443</v>
      </c>
      <c r="AG126" s="824"/>
      <c r="AH126" s="824"/>
      <c r="AI126" s="824"/>
      <c r="AJ126" s="825"/>
      <c r="AK126" s="826" t="s">
        <v>443</v>
      </c>
      <c r="AL126" s="824"/>
      <c r="AM126" s="824"/>
      <c r="AN126" s="824"/>
      <c r="AO126" s="825"/>
      <c r="AP126" s="871" t="s">
        <v>443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443</v>
      </c>
      <c r="DM126" s="861"/>
      <c r="DN126" s="861"/>
      <c r="DO126" s="861"/>
      <c r="DP126" s="861"/>
      <c r="DQ126" s="861" t="s">
        <v>443</v>
      </c>
      <c r="DR126" s="861"/>
      <c r="DS126" s="861"/>
      <c r="DT126" s="861"/>
      <c r="DU126" s="861"/>
      <c r="DV126" s="838" t="s">
        <v>443</v>
      </c>
      <c r="DW126" s="838"/>
      <c r="DX126" s="838"/>
      <c r="DY126" s="838"/>
      <c r="DZ126" s="839"/>
    </row>
    <row r="127" spans="1:130" s="247" customFormat="1" ht="26.25" customHeight="1">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99</v>
      </c>
      <c r="AB127" s="824"/>
      <c r="AC127" s="824"/>
      <c r="AD127" s="824"/>
      <c r="AE127" s="825"/>
      <c r="AF127" s="826">
        <v>69</v>
      </c>
      <c r="AG127" s="824"/>
      <c r="AH127" s="824"/>
      <c r="AI127" s="824"/>
      <c r="AJ127" s="825"/>
      <c r="AK127" s="826">
        <v>46</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447</v>
      </c>
      <c r="DH127" s="861"/>
      <c r="DI127" s="861"/>
      <c r="DJ127" s="861"/>
      <c r="DK127" s="861"/>
      <c r="DL127" s="861" t="s">
        <v>443</v>
      </c>
      <c r="DM127" s="861"/>
      <c r="DN127" s="861"/>
      <c r="DO127" s="861"/>
      <c r="DP127" s="861"/>
      <c r="DQ127" s="861" t="s">
        <v>443</v>
      </c>
      <c r="DR127" s="861"/>
      <c r="DS127" s="861"/>
      <c r="DT127" s="861"/>
      <c r="DU127" s="861"/>
      <c r="DV127" s="838" t="s">
        <v>443</v>
      </c>
      <c r="DW127" s="838"/>
      <c r="DX127" s="838"/>
      <c r="DY127" s="838"/>
      <c r="DZ127" s="839"/>
    </row>
    <row r="128" spans="1:130" s="247" customFormat="1" ht="26.25" customHeight="1" thickBot="1">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543047</v>
      </c>
      <c r="AB128" s="845"/>
      <c r="AC128" s="845"/>
      <c r="AD128" s="845"/>
      <c r="AE128" s="846"/>
      <c r="AF128" s="847">
        <v>579874</v>
      </c>
      <c r="AG128" s="845"/>
      <c r="AH128" s="845"/>
      <c r="AI128" s="845"/>
      <c r="AJ128" s="846"/>
      <c r="AK128" s="847">
        <v>553745</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447</v>
      </c>
      <c r="BG128" s="831"/>
      <c r="BH128" s="831"/>
      <c r="BI128" s="831"/>
      <c r="BJ128" s="831"/>
      <c r="BK128" s="831"/>
      <c r="BL128" s="854"/>
      <c r="BM128" s="830">
        <v>12.54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443</v>
      </c>
      <c r="DH128" s="835"/>
      <c r="DI128" s="835"/>
      <c r="DJ128" s="835"/>
      <c r="DK128" s="835"/>
      <c r="DL128" s="835" t="s">
        <v>179</v>
      </c>
      <c r="DM128" s="835"/>
      <c r="DN128" s="835"/>
      <c r="DO128" s="835"/>
      <c r="DP128" s="835"/>
      <c r="DQ128" s="835" t="s">
        <v>179</v>
      </c>
      <c r="DR128" s="835"/>
      <c r="DS128" s="835"/>
      <c r="DT128" s="835"/>
      <c r="DU128" s="835"/>
      <c r="DV128" s="836" t="s">
        <v>179</v>
      </c>
      <c r="DW128" s="836"/>
      <c r="DX128" s="836"/>
      <c r="DY128" s="836"/>
      <c r="DZ128" s="837"/>
    </row>
    <row r="129" spans="1:131" s="247" customFormat="1" ht="26.25" customHeight="1">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18742379</v>
      </c>
      <c r="AB129" s="824"/>
      <c r="AC129" s="824"/>
      <c r="AD129" s="824"/>
      <c r="AE129" s="825"/>
      <c r="AF129" s="826">
        <v>18923766</v>
      </c>
      <c r="AG129" s="824"/>
      <c r="AH129" s="824"/>
      <c r="AI129" s="824"/>
      <c r="AJ129" s="825"/>
      <c r="AK129" s="826">
        <v>19142750</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443</v>
      </c>
      <c r="BG129" s="814"/>
      <c r="BH129" s="814"/>
      <c r="BI129" s="814"/>
      <c r="BJ129" s="814"/>
      <c r="BK129" s="814"/>
      <c r="BL129" s="815"/>
      <c r="BM129" s="813">
        <v>17.54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2680979</v>
      </c>
      <c r="AB130" s="824"/>
      <c r="AC130" s="824"/>
      <c r="AD130" s="824"/>
      <c r="AE130" s="825"/>
      <c r="AF130" s="826">
        <v>2603947</v>
      </c>
      <c r="AG130" s="824"/>
      <c r="AH130" s="824"/>
      <c r="AI130" s="824"/>
      <c r="AJ130" s="825"/>
      <c r="AK130" s="826">
        <v>2555921</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4.5999999999999996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16061400</v>
      </c>
      <c r="AB131" s="807"/>
      <c r="AC131" s="807"/>
      <c r="AD131" s="807"/>
      <c r="AE131" s="808"/>
      <c r="AF131" s="809">
        <v>16319819</v>
      </c>
      <c r="AG131" s="807"/>
      <c r="AH131" s="807"/>
      <c r="AI131" s="807"/>
      <c r="AJ131" s="808"/>
      <c r="AK131" s="809">
        <v>16586829</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t="s">
        <v>179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5.3776071820000002</v>
      </c>
      <c r="AB132" s="787"/>
      <c r="AC132" s="787"/>
      <c r="AD132" s="787"/>
      <c r="AE132" s="788"/>
      <c r="AF132" s="789">
        <v>4.1344698739999997</v>
      </c>
      <c r="AG132" s="787"/>
      <c r="AH132" s="787"/>
      <c r="AI132" s="787"/>
      <c r="AJ132" s="788"/>
      <c r="AK132" s="789">
        <v>4.3460989440000004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5.5</v>
      </c>
      <c r="AB133" s="766"/>
      <c r="AC133" s="766"/>
      <c r="AD133" s="766"/>
      <c r="AE133" s="767"/>
      <c r="AF133" s="765">
        <v>4.8</v>
      </c>
      <c r="AG133" s="766"/>
      <c r="AH133" s="766"/>
      <c r="AI133" s="766"/>
      <c r="AJ133" s="767"/>
      <c r="AK133" s="765">
        <v>4.5999999999999996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tdSUFvmbNhemnwGvuIqQ4pJRkgP9tMLpACFXF+dMCxlXPyYqjqHQFAWHgtf7LxB19A0kN6tbpQyTkPSlV36sg==" saltValue="9yKE3+4mu4cBOsyG013Z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R7vmC6SJ3pBps4yQ1TXQbYQP31KXBJ2C4Matpb90bmncKO/GERrB+dJG3uIBQhVwBsNyuCv6M46+YE73ILpDg==" saltValue="sJKjTe4meEJPmum2yzcRo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oPTbK46mlXFlEJNQmpY0BrnMEi6GOzgTvpLoHJueZpEV99VMW/aiJNG64nAWuvFqd3RDt1VvlskdA/vc4Ubgg==" saltValue="WmWjBjoe03l6snxGhLdV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4091031</v>
      </c>
      <c r="AP9" s="313">
        <v>39322</v>
      </c>
      <c r="AQ9" s="314">
        <v>56868</v>
      </c>
      <c r="AR9" s="315">
        <v>-30.9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254054</v>
      </c>
      <c r="AP10" s="316">
        <v>2442</v>
      </c>
      <c r="AQ10" s="317">
        <v>3674</v>
      </c>
      <c r="AR10" s="318">
        <v>-33.5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756864</v>
      </c>
      <c r="AP11" s="316">
        <v>7275</v>
      </c>
      <c r="AQ11" s="317">
        <v>3477</v>
      </c>
      <c r="AR11" s="318">
        <v>109.2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13084</v>
      </c>
      <c r="AP12" s="316">
        <v>126</v>
      </c>
      <c r="AQ12" s="317">
        <v>579</v>
      </c>
      <c r="AR12" s="318">
        <v>-78.2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11</v>
      </c>
      <c r="AR13" s="318" t="s">
        <v>519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222008</v>
      </c>
      <c r="AP14" s="316">
        <v>2134</v>
      </c>
      <c r="AQ14" s="317">
        <v>2399</v>
      </c>
      <c r="AR14" s="318">
        <v>-11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40774</v>
      </c>
      <c r="AP15" s="316">
        <v>392</v>
      </c>
      <c r="AQ15" s="317">
        <v>1114</v>
      </c>
      <c r="AR15" s="318">
        <v>-64.8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-276593</v>
      </c>
      <c r="AP16" s="316">
        <v>-2659</v>
      </c>
      <c r="AQ16" s="317">
        <v>-4418</v>
      </c>
      <c r="AR16" s="318">
        <v>-39.799999999999997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191</v>
      </c>
      <c r="AL17" s="1196"/>
      <c r="AM17" s="1196"/>
      <c r="AN17" s="1197"/>
      <c r="AO17" s="316">
        <v>5101222</v>
      </c>
      <c r="AP17" s="316">
        <v>49032</v>
      </c>
      <c r="AQ17" s="317">
        <v>63704</v>
      </c>
      <c r="AR17" s="318">
        <v>-23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4.09</v>
      </c>
      <c r="AP21" s="329">
        <v>6.05</v>
      </c>
      <c r="AQ21" s="330">
        <v>-1.96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101.9</v>
      </c>
      <c r="AP22" s="334">
        <v>99.6</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2584695</v>
      </c>
      <c r="AP32" s="343">
        <v>24844</v>
      </c>
      <c r="AQ32" s="344">
        <v>31767</v>
      </c>
      <c r="AR32" s="345">
        <v>-21.8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v>4</v>
      </c>
      <c r="AR33" s="345" t="s">
        <v>519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v>33</v>
      </c>
      <c r="AR34" s="345" t="s">
        <v>519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639591</v>
      </c>
      <c r="AP35" s="343">
        <v>6148</v>
      </c>
      <c r="AQ35" s="344">
        <v>6427</v>
      </c>
      <c r="AR35" s="345">
        <v>-4.3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606214</v>
      </c>
      <c r="AP36" s="343">
        <v>5827</v>
      </c>
      <c r="AQ36" s="344">
        <v>1122</v>
      </c>
      <c r="AR36" s="345">
        <v>419.3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46</v>
      </c>
      <c r="AP37" s="343">
        <v>0</v>
      </c>
      <c r="AQ37" s="344">
        <v>1023</v>
      </c>
      <c r="AR37" s="345">
        <v>-100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t="s">
        <v>519</v>
      </c>
      <c r="AP38" s="346" t="s">
        <v>519</v>
      </c>
      <c r="AQ38" s="347">
        <v>2</v>
      </c>
      <c r="AR38" s="335" t="s">
        <v>519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-553745</v>
      </c>
      <c r="AP39" s="343">
        <v>-5323</v>
      </c>
      <c r="AQ39" s="344">
        <v>-6864</v>
      </c>
      <c r="AR39" s="345">
        <v>-22.5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-2555921</v>
      </c>
      <c r="AP40" s="343">
        <v>-24567</v>
      </c>
      <c r="AQ40" s="344">
        <v>-26034</v>
      </c>
      <c r="AR40" s="345">
        <v>-5.6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720880</v>
      </c>
      <c r="AP41" s="343">
        <v>6929</v>
      </c>
      <c r="AQ41" s="344">
        <v>7479</v>
      </c>
      <c r="AR41" s="345">
        <v>-7.4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2994922</v>
      </c>
      <c r="AN51" s="365">
        <v>29230</v>
      </c>
      <c r="AO51" s="366">
        <v>-35</v>
      </c>
      <c r="AP51" s="367">
        <v>44267</v>
      </c>
      <c r="AQ51" s="368">
        <v>-17.399999999999999</v>
      </c>
      <c r="AR51" s="369">
        <v>-17.600000000000001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1361837</v>
      </c>
      <c r="AN52" s="373">
        <v>13292</v>
      </c>
      <c r="AO52" s="374">
        <v>-59.3</v>
      </c>
      <c r="AP52" s="375">
        <v>26161</v>
      </c>
      <c r="AQ52" s="376">
        <v>-7.7</v>
      </c>
      <c r="AR52" s="377">
        <v>-51.6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3376942</v>
      </c>
      <c r="AN53" s="365">
        <v>32687</v>
      </c>
      <c r="AO53" s="366">
        <v>11.8</v>
      </c>
      <c r="AP53" s="367">
        <v>40879</v>
      </c>
      <c r="AQ53" s="368">
        <v>-7.7</v>
      </c>
      <c r="AR53" s="369">
        <v>19.5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2351017</v>
      </c>
      <c r="AN54" s="373">
        <v>22756</v>
      </c>
      <c r="AO54" s="374">
        <v>71.2</v>
      </c>
      <c r="AP54" s="375">
        <v>24087</v>
      </c>
      <c r="AQ54" s="376">
        <v>-7.9</v>
      </c>
      <c r="AR54" s="377">
        <v>79.099999999999994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3532289</v>
      </c>
      <c r="AN55" s="365">
        <v>34052</v>
      </c>
      <c r="AO55" s="366">
        <v>4.2</v>
      </c>
      <c r="AP55" s="367">
        <v>42651</v>
      </c>
      <c r="AQ55" s="368">
        <v>4.3</v>
      </c>
      <c r="AR55" s="369">
        <v>-0.1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2909219</v>
      </c>
      <c r="AN56" s="373">
        <v>28046</v>
      </c>
      <c r="AO56" s="374">
        <v>23.2</v>
      </c>
      <c r="AP56" s="375">
        <v>22675</v>
      </c>
      <c r="AQ56" s="376">
        <v>-5.9</v>
      </c>
      <c r="AR56" s="377">
        <v>29.1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5839028</v>
      </c>
      <c r="AN57" s="365">
        <v>56224</v>
      </c>
      <c r="AO57" s="366">
        <v>65.099999999999994</v>
      </c>
      <c r="AP57" s="367">
        <v>43226</v>
      </c>
      <c r="AQ57" s="368">
        <v>1.3</v>
      </c>
      <c r="AR57" s="369">
        <v>63.8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5218552</v>
      </c>
      <c r="AN58" s="373">
        <v>50249</v>
      </c>
      <c r="AO58" s="374">
        <v>79.2</v>
      </c>
      <c r="AP58" s="375">
        <v>22622</v>
      </c>
      <c r="AQ58" s="376">
        <v>-0.2</v>
      </c>
      <c r="AR58" s="377">
        <v>79.400000000000006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1568233</v>
      </c>
      <c r="AN59" s="365">
        <v>15074</v>
      </c>
      <c r="AO59" s="366">
        <v>-73.2</v>
      </c>
      <c r="AP59" s="367">
        <v>42836</v>
      </c>
      <c r="AQ59" s="368">
        <v>-0.9</v>
      </c>
      <c r="AR59" s="369">
        <v>-72.3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938996</v>
      </c>
      <c r="AN60" s="373">
        <v>9026</v>
      </c>
      <c r="AO60" s="374">
        <v>-82</v>
      </c>
      <c r="AP60" s="375">
        <v>22936</v>
      </c>
      <c r="AQ60" s="376">
        <v>1.4</v>
      </c>
      <c r="AR60" s="377">
        <v>-83.4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3462283</v>
      </c>
      <c r="AN61" s="380">
        <v>33453</v>
      </c>
      <c r="AO61" s="381">
        <v>-5.4</v>
      </c>
      <c r="AP61" s="382">
        <v>42772</v>
      </c>
      <c r="AQ61" s="383">
        <v>-4.0999999999999996</v>
      </c>
      <c r="AR61" s="369">
        <v>-1.3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2555924</v>
      </c>
      <c r="AN62" s="373">
        <v>24674</v>
      </c>
      <c r="AO62" s="374">
        <v>6.5</v>
      </c>
      <c r="AP62" s="375">
        <v>23696</v>
      </c>
      <c r="AQ62" s="376">
        <v>-4.0999999999999996</v>
      </c>
      <c r="AR62" s="377">
        <v>10.6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cLjkhKh7vWi77HnVyreOtW4ZQPGbJLqLpoSmZkVVF2BxtWVjBh6ykgbr1o6X7v6EVp1XvCpWVxyUCNy9e2DBg==" saltValue="DC19kEM3ee0aXxwqd1ND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qTZeoqlxV2rMUsx/8TkM1UmE605P0BXBm8GWATvTsOIGtxXyf94q9JnVAl+c6FIVVjIlVTuvkH2WV84pACv10w==" saltValue="yr7t3DUEw9d0BW6v7ivc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1TS2SQJdxUicwbrQS4TLPq5kpXLwcvVTmyv+lkpe5VbtgshpzRoliQptErcZirGJY8SDTDx+zNWqztelMrLoPg==" saltValue="AQyRW6aOSuiPMA1pvDTo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8" t="s">
        <v>3</v>
      </c>
      <c r="D47" s="1198"/>
      <c r="E47" s="1199"/>
      <c r="F47" s="11">
        <v>15.13</v>
      </c>
      <c r="G47" s="12">
        <v>15.24</v>
      </c>
      <c r="H47" s="12">
        <v>15.23</v>
      </c>
      <c r="I47" s="12">
        <v>10.09</v>
      </c>
      <c r="J47" s="13">
        <v>9.98</v>
      </c>
    </row>
    <row r="48" spans="2:10" ht="57.75" customHeight="1">
      <c r="B48" s="14"/>
      <c r="C48" s="1200" t="s">
        <v>4</v>
      </c>
      <c r="D48" s="1200"/>
      <c r="E48" s="1201"/>
      <c r="F48" s="15">
        <v>9.34</v>
      </c>
      <c r="G48" s="16">
        <v>10.09</v>
      </c>
      <c r="H48" s="16">
        <v>4.47</v>
      </c>
      <c r="I48" s="16">
        <v>4.7</v>
      </c>
      <c r="J48" s="17">
        <v>4.45</v>
      </c>
    </row>
    <row r="49" spans="2:10" ht="57.75" customHeight="1" thickBot="1">
      <c r="B49" s="18"/>
      <c r="C49" s="1202" t="s">
        <v>5</v>
      </c>
      <c r="D49" s="1202"/>
      <c r="E49" s="1203"/>
      <c r="F49" s="19">
        <v>5.87</v>
      </c>
      <c r="G49" s="20">
        <v>0.68</v>
      </c>
      <c r="H49" s="20" t="s">
        <v>565</v>
      </c>
      <c r="I49" s="20" t="s">
        <v>566</v>
      </c>
      <c r="J49" s="21" t="s">
        <v>567</v>
      </c>
    </row>
    <row r="50" spans="2:10" ht="13.5" customHeight="1"/>
  </sheetData>
  <sheetProtection algorithmName="SHA-512" hashValue="BAxuh6WtOd1x2hYhWQCKKSf/T4JQtSDuOidh961SFotC8Kh087EmbPLmOmaFUUCiXaZIluGykTweO57mrCmF0Q==" saltValue="OylUJFeQdsVTzG8pYU9h2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0" t="s">
        <v>568</v>
      </c>
      <c r="D34" s="1210"/>
      <c r="E34" s="1211"/>
      <c r="F34" s="32">
        <v>0.49</v>
      </c>
      <c r="G34" s="33">
        <v>0.71</v>
      </c>
      <c r="H34" s="33">
        <v>0.39</v>
      </c>
      <c r="I34" s="33">
        <v>0.25</v>
      </c>
      <c r="J34" s="34" t="s">
        <v>569</v>
      </c>
      <c r="K34" s="22"/>
      <c r="L34" s="22"/>
      <c r="M34" s="22"/>
      <c r="N34" s="22"/>
      <c r="O34" s="22"/>
      <c r="P34" s="22"/>
    </row>
    <row r="35" spans="1:16" ht="39" customHeight="1">
      <c r="A35" s="22"/>
      <c r="B35" s="35"/>
      <c r="C35" s="1204" t="s">
        <v>570</v>
      </c>
      <c r="D35" s="1205"/>
      <c r="E35" s="1206"/>
      <c r="F35" s="36">
        <v>10.76</v>
      </c>
      <c r="G35" s="37">
        <v>11.08</v>
      </c>
      <c r="H35" s="37">
        <v>11.74</v>
      </c>
      <c r="I35" s="37">
        <v>12.45</v>
      </c>
      <c r="J35" s="38">
        <v>12.39</v>
      </c>
      <c r="K35" s="22"/>
      <c r="L35" s="22"/>
      <c r="M35" s="22"/>
      <c r="N35" s="22"/>
      <c r="O35" s="22"/>
      <c r="P35" s="22"/>
    </row>
    <row r="36" spans="1:16" ht="39" customHeight="1">
      <c r="A36" s="22"/>
      <c r="B36" s="35"/>
      <c r="C36" s="1204" t="s">
        <v>571</v>
      </c>
      <c r="D36" s="1205"/>
      <c r="E36" s="1206"/>
      <c r="F36" s="36">
        <v>5.75</v>
      </c>
      <c r="G36" s="37">
        <v>5.13</v>
      </c>
      <c r="H36" s="37">
        <v>5.26</v>
      </c>
      <c r="I36" s="37">
        <v>5.16</v>
      </c>
      <c r="J36" s="38">
        <v>6.07</v>
      </c>
      <c r="K36" s="22"/>
      <c r="L36" s="22"/>
      <c r="M36" s="22"/>
      <c r="N36" s="22"/>
      <c r="O36" s="22"/>
      <c r="P36" s="22"/>
    </row>
    <row r="37" spans="1:16" ht="39" customHeight="1">
      <c r="A37" s="22"/>
      <c r="B37" s="35"/>
      <c r="C37" s="1204" t="s">
        <v>572</v>
      </c>
      <c r="D37" s="1205"/>
      <c r="E37" s="1206"/>
      <c r="F37" s="36">
        <v>9.27</v>
      </c>
      <c r="G37" s="37">
        <v>10.039999999999999</v>
      </c>
      <c r="H37" s="37">
        <v>4.4000000000000004</v>
      </c>
      <c r="I37" s="37">
        <v>4.62</v>
      </c>
      <c r="J37" s="38">
        <v>4.3600000000000003</v>
      </c>
      <c r="K37" s="22"/>
      <c r="L37" s="22"/>
      <c r="M37" s="22"/>
      <c r="N37" s="22"/>
      <c r="O37" s="22"/>
      <c r="P37" s="22"/>
    </row>
    <row r="38" spans="1:16" ht="39" customHeight="1">
      <c r="A38" s="22"/>
      <c r="B38" s="35"/>
      <c r="C38" s="1204" t="s">
        <v>573</v>
      </c>
      <c r="D38" s="1205"/>
      <c r="E38" s="1206"/>
      <c r="F38" s="36">
        <v>0.21</v>
      </c>
      <c r="G38" s="37">
        <v>0.23</v>
      </c>
      <c r="H38" s="37">
        <v>0.24</v>
      </c>
      <c r="I38" s="37">
        <v>0.24</v>
      </c>
      <c r="J38" s="38">
        <v>0.24</v>
      </c>
      <c r="K38" s="22"/>
      <c r="L38" s="22"/>
      <c r="M38" s="22"/>
      <c r="N38" s="22"/>
      <c r="O38" s="22"/>
      <c r="P38" s="22"/>
    </row>
    <row r="39" spans="1:16" ht="39" customHeight="1">
      <c r="A39" s="22"/>
      <c r="B39" s="35"/>
      <c r="C39" s="1204" t="s">
        <v>574</v>
      </c>
      <c r="D39" s="1205"/>
      <c r="E39" s="1206"/>
      <c r="F39" s="36">
        <v>0.1</v>
      </c>
      <c r="G39" s="37">
        <v>0.11</v>
      </c>
      <c r="H39" s="37">
        <v>0.1</v>
      </c>
      <c r="I39" s="37">
        <v>0.11</v>
      </c>
      <c r="J39" s="38">
        <v>0.08</v>
      </c>
      <c r="K39" s="22"/>
      <c r="L39" s="22"/>
      <c r="M39" s="22"/>
      <c r="N39" s="22"/>
      <c r="O39" s="22"/>
      <c r="P39" s="22"/>
    </row>
    <row r="40" spans="1:16" ht="39" customHeight="1">
      <c r="A40" s="22"/>
      <c r="B40" s="35"/>
      <c r="C40" s="1204" t="s">
        <v>575</v>
      </c>
      <c r="D40" s="1205"/>
      <c r="E40" s="1206"/>
      <c r="F40" s="36">
        <v>7.0000000000000007E-2</v>
      </c>
      <c r="G40" s="37">
        <v>0.04</v>
      </c>
      <c r="H40" s="37">
        <v>0.06</v>
      </c>
      <c r="I40" s="37">
        <v>7.0000000000000007E-2</v>
      </c>
      <c r="J40" s="38">
        <v>0.08</v>
      </c>
      <c r="K40" s="22"/>
      <c r="L40" s="22"/>
      <c r="M40" s="22"/>
      <c r="N40" s="22"/>
      <c r="O40" s="22"/>
      <c r="P40" s="22"/>
    </row>
    <row r="41" spans="1:16" ht="39" customHeight="1">
      <c r="A41" s="22"/>
      <c r="B41" s="35"/>
      <c r="C41" s="1204" t="s">
        <v>576</v>
      </c>
      <c r="D41" s="1205"/>
      <c r="E41" s="1206"/>
      <c r="F41" s="36">
        <v>0</v>
      </c>
      <c r="G41" s="37">
        <v>0</v>
      </c>
      <c r="H41" s="37">
        <v>0</v>
      </c>
      <c r="I41" s="37">
        <v>0</v>
      </c>
      <c r="J41" s="38">
        <v>0</v>
      </c>
      <c r="K41" s="22"/>
      <c r="L41" s="22"/>
      <c r="M41" s="22"/>
      <c r="N41" s="22"/>
      <c r="O41" s="22"/>
      <c r="P41" s="22"/>
    </row>
    <row r="42" spans="1:16" ht="39" customHeight="1">
      <c r="A42" s="22"/>
      <c r="B42" s="39"/>
      <c r="C42" s="1204" t="s">
        <v>577</v>
      </c>
      <c r="D42" s="1205"/>
      <c r="E42" s="1206"/>
      <c r="F42" s="36" t="s">
        <v>519</v>
      </c>
      <c r="G42" s="37" t="s">
        <v>519</v>
      </c>
      <c r="H42" s="37" t="s">
        <v>519</v>
      </c>
      <c r="I42" s="37" t="s">
        <v>519</v>
      </c>
      <c r="J42" s="38" t="s">
        <v>519</v>
      </c>
      <c r="K42" s="22"/>
      <c r="L42" s="22"/>
      <c r="M42" s="22"/>
      <c r="N42" s="22"/>
      <c r="O42" s="22"/>
      <c r="P42" s="22"/>
    </row>
    <row r="43" spans="1:16" ht="39" customHeight="1" thickBot="1">
      <c r="A43" s="22"/>
      <c r="B43" s="40"/>
      <c r="C43" s="1207" t="s">
        <v>578</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Ys4/HpDA3e6T6IssLAsKBYn4UjvwhdMoOUamFypKTig9WB9t6e2FHtQQhu1+dDhCNSGGy+/EvXiIGdVYA+x5w==" saltValue="4r7e189a5s0AK6UlXfwH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0" t="s">
        <v>11</v>
      </c>
      <c r="C45" s="1231"/>
      <c r="D45" s="58"/>
      <c r="E45" s="1236" t="s">
        <v>12</v>
      </c>
      <c r="F45" s="1236"/>
      <c r="G45" s="1236"/>
      <c r="H45" s="1236"/>
      <c r="I45" s="1236"/>
      <c r="J45" s="1237"/>
      <c r="K45" s="59">
        <v>3217</v>
      </c>
      <c r="L45" s="60">
        <v>2822</v>
      </c>
      <c r="M45" s="60">
        <v>2822</v>
      </c>
      <c r="N45" s="60">
        <v>2588</v>
      </c>
      <c r="O45" s="61">
        <v>2585</v>
      </c>
      <c r="P45" s="48"/>
      <c r="Q45" s="48"/>
      <c r="R45" s="48"/>
      <c r="S45" s="48"/>
      <c r="T45" s="48"/>
      <c r="U45" s="48"/>
    </row>
    <row r="46" spans="1:21" ht="30.75" customHeight="1">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c r="A48" s="48"/>
      <c r="B48" s="1232"/>
      <c r="C48" s="1233"/>
      <c r="D48" s="62"/>
      <c r="E48" s="1214" t="s">
        <v>15</v>
      </c>
      <c r="F48" s="1214"/>
      <c r="G48" s="1214"/>
      <c r="H48" s="1214"/>
      <c r="I48" s="1214"/>
      <c r="J48" s="1215"/>
      <c r="K48" s="63">
        <v>668</v>
      </c>
      <c r="L48" s="64">
        <v>693</v>
      </c>
      <c r="M48" s="64">
        <v>673</v>
      </c>
      <c r="N48" s="64">
        <v>670</v>
      </c>
      <c r="O48" s="65">
        <v>640</v>
      </c>
      <c r="P48" s="48"/>
      <c r="Q48" s="48"/>
      <c r="R48" s="48"/>
      <c r="S48" s="48"/>
      <c r="T48" s="48"/>
      <c r="U48" s="48"/>
    </row>
    <row r="49" spans="1:21" ht="30.75" customHeight="1">
      <c r="A49" s="48"/>
      <c r="B49" s="1232"/>
      <c r="C49" s="1233"/>
      <c r="D49" s="62"/>
      <c r="E49" s="1214" t="s">
        <v>16</v>
      </c>
      <c r="F49" s="1214"/>
      <c r="G49" s="1214"/>
      <c r="H49" s="1214"/>
      <c r="I49" s="1214"/>
      <c r="J49" s="1215"/>
      <c r="K49" s="63">
        <v>0</v>
      </c>
      <c r="L49" s="64">
        <v>511</v>
      </c>
      <c r="M49" s="64">
        <v>592</v>
      </c>
      <c r="N49" s="64">
        <v>600</v>
      </c>
      <c r="O49" s="65">
        <v>606</v>
      </c>
      <c r="P49" s="48"/>
      <c r="Q49" s="48"/>
      <c r="R49" s="48"/>
      <c r="S49" s="48"/>
      <c r="T49" s="48"/>
      <c r="U49" s="48"/>
    </row>
    <row r="50" spans="1:21" ht="30.75" customHeight="1">
      <c r="A50" s="48"/>
      <c r="B50" s="1232"/>
      <c r="C50" s="1233"/>
      <c r="D50" s="62"/>
      <c r="E50" s="1214" t="s">
        <v>17</v>
      </c>
      <c r="F50" s="1214"/>
      <c r="G50" s="1214"/>
      <c r="H50" s="1214"/>
      <c r="I50" s="1214"/>
      <c r="J50" s="1215"/>
      <c r="K50" s="63">
        <v>494</v>
      </c>
      <c r="L50" s="64">
        <v>0</v>
      </c>
      <c r="M50" s="64">
        <v>0</v>
      </c>
      <c r="N50" s="64">
        <v>0</v>
      </c>
      <c r="O50" s="65">
        <v>0</v>
      </c>
      <c r="P50" s="48"/>
      <c r="Q50" s="48"/>
      <c r="R50" s="48"/>
      <c r="S50" s="48"/>
      <c r="T50" s="48"/>
      <c r="U50" s="48"/>
    </row>
    <row r="51" spans="1:21" ht="30.75" customHeight="1">
      <c r="A51" s="48"/>
      <c r="B51" s="1234"/>
      <c r="C51" s="1235"/>
      <c r="D51" s="66"/>
      <c r="E51" s="1214" t="s">
        <v>18</v>
      </c>
      <c r="F51" s="1214"/>
      <c r="G51" s="1214"/>
      <c r="H51" s="1214"/>
      <c r="I51" s="1214"/>
      <c r="J51" s="1215"/>
      <c r="K51" s="63" t="s">
        <v>519</v>
      </c>
      <c r="L51" s="64" t="s">
        <v>519</v>
      </c>
      <c r="M51" s="64" t="s">
        <v>519</v>
      </c>
      <c r="N51" s="64">
        <v>0</v>
      </c>
      <c r="O51" s="65" t="s">
        <v>519</v>
      </c>
      <c r="P51" s="48"/>
      <c r="Q51" s="48"/>
      <c r="R51" s="48"/>
      <c r="S51" s="48"/>
      <c r="T51" s="48"/>
      <c r="U51" s="48"/>
    </row>
    <row r="52" spans="1:21" ht="30.75" customHeight="1">
      <c r="A52" s="48"/>
      <c r="B52" s="1212" t="s">
        <v>19</v>
      </c>
      <c r="C52" s="1213"/>
      <c r="D52" s="66"/>
      <c r="E52" s="1214" t="s">
        <v>20</v>
      </c>
      <c r="F52" s="1214"/>
      <c r="G52" s="1214"/>
      <c r="H52" s="1214"/>
      <c r="I52" s="1214"/>
      <c r="J52" s="1215"/>
      <c r="K52" s="63">
        <v>3408</v>
      </c>
      <c r="L52" s="64">
        <v>3210</v>
      </c>
      <c r="M52" s="64">
        <v>3225</v>
      </c>
      <c r="N52" s="64">
        <v>3184</v>
      </c>
      <c r="O52" s="65">
        <v>3110</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971</v>
      </c>
      <c r="L53" s="69">
        <v>816</v>
      </c>
      <c r="M53" s="69">
        <v>862</v>
      </c>
      <c r="N53" s="69">
        <v>674</v>
      </c>
      <c r="O53" s="70">
        <v>721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0" t="s">
        <v>25</v>
      </c>
      <c r="C57" s="1221"/>
      <c r="D57" s="1224" t="s">
        <v>26</v>
      </c>
      <c r="E57" s="1225"/>
      <c r="F57" s="1225"/>
      <c r="G57" s="1225"/>
      <c r="H57" s="1225"/>
      <c r="I57" s="1225"/>
      <c r="J57" s="1226"/>
      <c r="K57" s="83" t="s">
        <v>625</v>
      </c>
      <c r="L57" s="84" t="s">
        <v>626</v>
      </c>
      <c r="M57" s="84" t="s">
        <v>628</v>
      </c>
      <c r="N57" s="84" t="s">
        <v>629</v>
      </c>
      <c r="O57" s="85" t="s">
        <v>626</v>
      </c>
    </row>
    <row r="58" spans="1:21" ht="31.5" customHeight="1" thickBot="1">
      <c r="B58" s="1222"/>
      <c r="C58" s="1223"/>
      <c r="D58" s="1227" t="s">
        <v>27</v>
      </c>
      <c r="E58" s="1228"/>
      <c r="F58" s="1228"/>
      <c r="G58" s="1228"/>
      <c r="H58" s="1228"/>
      <c r="I58" s="1228"/>
      <c r="J58" s="1229"/>
      <c r="K58" s="86" t="s">
        <v>626</v>
      </c>
      <c r="L58" s="87" t="s">
        <v>627</v>
      </c>
      <c r="M58" s="87" t="s">
        <v>629</v>
      </c>
      <c r="N58" s="87" t="s">
        <v>629</v>
      </c>
      <c r="O58" s="88" t="s">
        <v>629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RjSb8KD1UBeB82g0YMLuriSirQqUOlMidszXpfiSkLcABwC8ouO381vQOLmu/3IZr4SmmkmdBhSAAtyvbjk6g==" saltValue="36qTQedeK5m3DkE9oPni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50" t="s">
        <v>30</v>
      </c>
      <c r="C41" s="1251"/>
      <c r="D41" s="102"/>
      <c r="E41" s="1252" t="s">
        <v>31</v>
      </c>
      <c r="F41" s="1252"/>
      <c r="G41" s="1252"/>
      <c r="H41" s="1253"/>
      <c r="I41" s="103">
        <v>28061</v>
      </c>
      <c r="J41" s="104">
        <v>27203</v>
      </c>
      <c r="K41" s="104">
        <v>26961</v>
      </c>
      <c r="L41" s="104">
        <v>27676</v>
      </c>
      <c r="M41" s="105">
        <v>26782</v>
      </c>
    </row>
    <row r="42" spans="2:13" ht="27.75" customHeight="1">
      <c r="B42" s="1240"/>
      <c r="C42" s="1241"/>
      <c r="D42" s="106"/>
      <c r="E42" s="1244" t="s">
        <v>32</v>
      </c>
      <c r="F42" s="1244"/>
      <c r="G42" s="1244"/>
      <c r="H42" s="1245"/>
      <c r="I42" s="107">
        <v>2114</v>
      </c>
      <c r="J42" s="108">
        <v>952</v>
      </c>
      <c r="K42" s="108">
        <v>914</v>
      </c>
      <c r="L42" s="108">
        <v>820</v>
      </c>
      <c r="M42" s="109">
        <v>756</v>
      </c>
    </row>
    <row r="43" spans="2:13" ht="27.75" customHeight="1">
      <c r="B43" s="1240"/>
      <c r="C43" s="1241"/>
      <c r="D43" s="106"/>
      <c r="E43" s="1244" t="s">
        <v>33</v>
      </c>
      <c r="F43" s="1244"/>
      <c r="G43" s="1244"/>
      <c r="H43" s="1245"/>
      <c r="I43" s="107">
        <v>6208</v>
      </c>
      <c r="J43" s="108">
        <v>5920</v>
      </c>
      <c r="K43" s="108">
        <v>5771</v>
      </c>
      <c r="L43" s="108">
        <v>5471</v>
      </c>
      <c r="M43" s="109">
        <v>4912</v>
      </c>
    </row>
    <row r="44" spans="2:13" ht="27.75" customHeight="1">
      <c r="B44" s="1240"/>
      <c r="C44" s="1241"/>
      <c r="D44" s="106"/>
      <c r="E44" s="1244" t="s">
        <v>34</v>
      </c>
      <c r="F44" s="1244"/>
      <c r="G44" s="1244"/>
      <c r="H44" s="1245"/>
      <c r="I44" s="107">
        <v>4013</v>
      </c>
      <c r="J44" s="108">
        <v>3664</v>
      </c>
      <c r="K44" s="108">
        <v>3141</v>
      </c>
      <c r="L44" s="108">
        <v>2714</v>
      </c>
      <c r="M44" s="109">
        <v>2177</v>
      </c>
    </row>
    <row r="45" spans="2:13" ht="27.75" customHeight="1">
      <c r="B45" s="1240"/>
      <c r="C45" s="1241"/>
      <c r="D45" s="106"/>
      <c r="E45" s="1244" t="s">
        <v>35</v>
      </c>
      <c r="F45" s="1244"/>
      <c r="G45" s="1244"/>
      <c r="H45" s="1245"/>
      <c r="I45" s="107">
        <v>1827</v>
      </c>
      <c r="J45" s="108">
        <v>1718</v>
      </c>
      <c r="K45" s="108">
        <v>1484</v>
      </c>
      <c r="L45" s="108">
        <v>1189</v>
      </c>
      <c r="M45" s="109">
        <v>1108</v>
      </c>
    </row>
    <row r="46" spans="2:13" ht="27.75" customHeight="1">
      <c r="B46" s="1240"/>
      <c r="C46" s="1241"/>
      <c r="D46" s="110"/>
      <c r="E46" s="1244" t="s">
        <v>36</v>
      </c>
      <c r="F46" s="1244"/>
      <c r="G46" s="1244"/>
      <c r="H46" s="1245"/>
      <c r="I46" s="107" t="s">
        <v>519</v>
      </c>
      <c r="J46" s="108" t="s">
        <v>519</v>
      </c>
      <c r="K46" s="108" t="s">
        <v>519</v>
      </c>
      <c r="L46" s="108" t="s">
        <v>519</v>
      </c>
      <c r="M46" s="109" t="s">
        <v>519</v>
      </c>
    </row>
    <row r="47" spans="2:13" ht="27.75" customHeight="1">
      <c r="B47" s="1240"/>
      <c r="C47" s="1241"/>
      <c r="D47" s="111"/>
      <c r="E47" s="1254" t="s">
        <v>37</v>
      </c>
      <c r="F47" s="1255"/>
      <c r="G47" s="1255"/>
      <c r="H47" s="1256"/>
      <c r="I47" s="107" t="s">
        <v>519</v>
      </c>
      <c r="J47" s="108" t="s">
        <v>519</v>
      </c>
      <c r="K47" s="108" t="s">
        <v>519</v>
      </c>
      <c r="L47" s="108" t="s">
        <v>519</v>
      </c>
      <c r="M47" s="109" t="s">
        <v>519</v>
      </c>
    </row>
    <row r="48" spans="2:13" ht="27.75" customHeight="1">
      <c r="B48" s="1240"/>
      <c r="C48" s="1241"/>
      <c r="D48" s="106"/>
      <c r="E48" s="1244" t="s">
        <v>38</v>
      </c>
      <c r="F48" s="1244"/>
      <c r="G48" s="1244"/>
      <c r="H48" s="1245"/>
      <c r="I48" s="107" t="s">
        <v>519</v>
      </c>
      <c r="J48" s="108" t="s">
        <v>519</v>
      </c>
      <c r="K48" s="108" t="s">
        <v>519</v>
      </c>
      <c r="L48" s="108" t="s">
        <v>519</v>
      </c>
      <c r="M48" s="109" t="s">
        <v>519</v>
      </c>
    </row>
    <row r="49" spans="2:13" ht="27.75" customHeight="1">
      <c r="B49" s="1242"/>
      <c r="C49" s="1243"/>
      <c r="D49" s="106"/>
      <c r="E49" s="1244" t="s">
        <v>39</v>
      </c>
      <c r="F49" s="1244"/>
      <c r="G49" s="1244"/>
      <c r="H49" s="1245"/>
      <c r="I49" s="107" t="s">
        <v>519</v>
      </c>
      <c r="J49" s="108" t="s">
        <v>519</v>
      </c>
      <c r="K49" s="108" t="s">
        <v>519</v>
      </c>
      <c r="L49" s="108" t="s">
        <v>519</v>
      </c>
      <c r="M49" s="109" t="s">
        <v>519</v>
      </c>
    </row>
    <row r="50" spans="2:13" ht="27.75" customHeight="1">
      <c r="B50" s="1238" t="s">
        <v>40</v>
      </c>
      <c r="C50" s="1239"/>
      <c r="D50" s="112"/>
      <c r="E50" s="1244" t="s">
        <v>41</v>
      </c>
      <c r="F50" s="1244"/>
      <c r="G50" s="1244"/>
      <c r="H50" s="1245"/>
      <c r="I50" s="107">
        <v>8799</v>
      </c>
      <c r="J50" s="108">
        <v>10111</v>
      </c>
      <c r="K50" s="108">
        <v>11948</v>
      </c>
      <c r="L50" s="108">
        <v>9815</v>
      </c>
      <c r="M50" s="109">
        <v>11417</v>
      </c>
    </row>
    <row r="51" spans="2:13" ht="27.75" customHeight="1">
      <c r="B51" s="1240"/>
      <c r="C51" s="1241"/>
      <c r="D51" s="106"/>
      <c r="E51" s="1244" t="s">
        <v>42</v>
      </c>
      <c r="F51" s="1244"/>
      <c r="G51" s="1244"/>
      <c r="H51" s="1245"/>
      <c r="I51" s="107">
        <v>3520</v>
      </c>
      <c r="J51" s="108">
        <v>3125</v>
      </c>
      <c r="K51" s="108">
        <v>2683</v>
      </c>
      <c r="L51" s="108">
        <v>2552</v>
      </c>
      <c r="M51" s="109">
        <v>2626</v>
      </c>
    </row>
    <row r="52" spans="2:13" ht="27.75" customHeight="1">
      <c r="B52" s="1242"/>
      <c r="C52" s="1243"/>
      <c r="D52" s="106"/>
      <c r="E52" s="1244" t="s">
        <v>43</v>
      </c>
      <c r="F52" s="1244"/>
      <c r="G52" s="1244"/>
      <c r="H52" s="1245"/>
      <c r="I52" s="107">
        <v>29499</v>
      </c>
      <c r="J52" s="108">
        <v>28617</v>
      </c>
      <c r="K52" s="108">
        <v>27704</v>
      </c>
      <c r="L52" s="108">
        <v>26739</v>
      </c>
      <c r="M52" s="109">
        <v>25981</v>
      </c>
    </row>
    <row r="53" spans="2:13" ht="27.75" customHeight="1" thickBot="1">
      <c r="B53" s="1246" t="s">
        <v>44</v>
      </c>
      <c r="C53" s="1247"/>
      <c r="D53" s="113"/>
      <c r="E53" s="1248" t="s">
        <v>45</v>
      </c>
      <c r="F53" s="1248"/>
      <c r="G53" s="1248"/>
      <c r="H53" s="1249"/>
      <c r="I53" s="114">
        <v>406</v>
      </c>
      <c r="J53" s="115">
        <v>-2396</v>
      </c>
      <c r="K53" s="115">
        <v>-4065</v>
      </c>
      <c r="L53" s="115">
        <v>-1235</v>
      </c>
      <c r="M53" s="116">
        <v>-4287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WkxraukzwCUOV1RAmGGIANMOCXKNeRCveTwyMn3MVd7s44JdCecLhd8A4W2QXE0XwXVxTUjIV7KyYE/U84QXw==" saltValue="J89QITWwzkFXNTIprcsH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265" t="s">
        <v>48</v>
      </c>
      <c r="D55" s="1265"/>
      <c r="E55" s="1266"/>
      <c r="F55" s="128">
        <v>2855</v>
      </c>
      <c r="G55" s="128">
        <v>1909</v>
      </c>
      <c r="H55" s="129">
        <v>1911</v>
      </c>
    </row>
    <row r="56" spans="2:8" ht="52.5" customHeight="1">
      <c r="B56" s="130"/>
      <c r="C56" s="1267" t="s">
        <v>49</v>
      </c>
      <c r="D56" s="1267"/>
      <c r="E56" s="1268"/>
      <c r="F56" s="131">
        <v>461</v>
      </c>
      <c r="G56" s="131">
        <v>461</v>
      </c>
      <c r="H56" s="132">
        <v>461</v>
      </c>
    </row>
    <row r="57" spans="2:8" ht="53.25" customHeight="1">
      <c r="B57" s="130"/>
      <c r="C57" s="1269" t="s">
        <v>50</v>
      </c>
      <c r="D57" s="1269"/>
      <c r="E57" s="1270"/>
      <c r="F57" s="133">
        <v>8041</v>
      </c>
      <c r="G57" s="133">
        <v>6887</v>
      </c>
      <c r="H57" s="134">
        <v>8471</v>
      </c>
    </row>
    <row r="58" spans="2:8" ht="45.75" customHeight="1">
      <c r="B58" s="135"/>
      <c r="C58" s="1257" t="s">
        <v>620</v>
      </c>
      <c r="D58" s="1258"/>
      <c r="E58" s="1259"/>
      <c r="F58" s="136">
        <v>5480</v>
      </c>
      <c r="G58" s="136">
        <v>5636</v>
      </c>
      <c r="H58" s="137">
        <v>7088</v>
      </c>
    </row>
    <row r="59" spans="2:8" ht="45.75" customHeight="1">
      <c r="B59" s="135"/>
      <c r="C59" s="1257" t="s">
        <v>621</v>
      </c>
      <c r="D59" s="1258"/>
      <c r="E59" s="1259"/>
      <c r="F59" s="136">
        <v>693</v>
      </c>
      <c r="G59" s="136">
        <v>865</v>
      </c>
      <c r="H59" s="137">
        <v>978</v>
      </c>
    </row>
    <row r="60" spans="2:8" ht="45.75" customHeight="1">
      <c r="B60" s="135"/>
      <c r="C60" s="1257" t="s">
        <v>622</v>
      </c>
      <c r="D60" s="1258"/>
      <c r="E60" s="1259"/>
      <c r="F60" s="136">
        <v>222</v>
      </c>
      <c r="G60" s="136">
        <v>225</v>
      </c>
      <c r="H60" s="137">
        <v>228</v>
      </c>
    </row>
    <row r="61" spans="2:8" ht="45.75" customHeight="1">
      <c r="B61" s="135"/>
      <c r="C61" s="1257" t="s">
        <v>623</v>
      </c>
      <c r="D61" s="1258"/>
      <c r="E61" s="1259"/>
      <c r="F61" s="136">
        <v>66</v>
      </c>
      <c r="G61" s="136">
        <v>77</v>
      </c>
      <c r="H61" s="137">
        <v>83</v>
      </c>
    </row>
    <row r="62" spans="2:8" ht="45.75" customHeight="1" thickBot="1">
      <c r="B62" s="138"/>
      <c r="C62" s="1260" t="s">
        <v>624</v>
      </c>
      <c r="D62" s="1261"/>
      <c r="E62" s="1262"/>
      <c r="F62" s="139">
        <v>1539</v>
      </c>
      <c r="G62" s="139">
        <v>39</v>
      </c>
      <c r="H62" s="140">
        <v>39</v>
      </c>
    </row>
    <row r="63" spans="2:8" ht="52.5" customHeight="1" thickBot="1">
      <c r="B63" s="141"/>
      <c r="C63" s="1263" t="s">
        <v>51</v>
      </c>
      <c r="D63" s="1263"/>
      <c r="E63" s="1264"/>
      <c r="F63" s="142">
        <v>11357</v>
      </c>
      <c r="G63" s="142">
        <v>9257</v>
      </c>
      <c r="H63" s="143">
        <v>10843</v>
      </c>
    </row>
    <row r="64" spans="2:8" ht="15" customHeight="1"/>
  </sheetData>
  <sheetProtection algorithmName="SHA-512" hashValue="ytMR8LjQkWMniVn4qtiA9mxVUpAse59DA732gtopQidmJKTJnB1qw+Jam6xt92h6g+CsR8VmIix/XRQg3aYFGQ==" saltValue="bYielXeMejqrAYLwmlA7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29230</v>
      </c>
      <c r="E3" s="162"/>
      <c r="F3" s="163">
        <v>44267</v>
      </c>
      <c r="G3" s="164"/>
      <c r="H3" s="165"/>
    </row>
    <row r="4" spans="1:8">
      <c r="A4" s="166"/>
      <c r="B4" s="167"/>
      <c r="C4" s="168"/>
      <c r="D4" s="169">
        <v>13292</v>
      </c>
      <c r="E4" s="170"/>
      <c r="F4" s="171">
        <v>26161</v>
      </c>
      <c r="G4" s="172"/>
      <c r="H4" s="173"/>
    </row>
    <row r="5" spans="1:8">
      <c r="A5" s="154" t="s">
        <v>552</v>
      </c>
      <c r="B5" s="159"/>
      <c r="C5" s="160"/>
      <c r="D5" s="161">
        <v>32687</v>
      </c>
      <c r="E5" s="162"/>
      <c r="F5" s="163">
        <v>40879</v>
      </c>
      <c r="G5" s="164"/>
      <c r="H5" s="165"/>
    </row>
    <row r="6" spans="1:8">
      <c r="A6" s="166"/>
      <c r="B6" s="167"/>
      <c r="C6" s="168"/>
      <c r="D6" s="169">
        <v>22756</v>
      </c>
      <c r="E6" s="170"/>
      <c r="F6" s="171">
        <v>24087</v>
      </c>
      <c r="G6" s="172"/>
      <c r="H6" s="173"/>
    </row>
    <row r="7" spans="1:8">
      <c r="A7" s="154" t="s">
        <v>553</v>
      </c>
      <c r="B7" s="159"/>
      <c r="C7" s="160"/>
      <c r="D7" s="161">
        <v>34052</v>
      </c>
      <c r="E7" s="162"/>
      <c r="F7" s="163">
        <v>42651</v>
      </c>
      <c r="G7" s="164"/>
      <c r="H7" s="165"/>
    </row>
    <row r="8" spans="1:8">
      <c r="A8" s="166"/>
      <c r="B8" s="167"/>
      <c r="C8" s="168"/>
      <c r="D8" s="169">
        <v>28046</v>
      </c>
      <c r="E8" s="170"/>
      <c r="F8" s="171">
        <v>22675</v>
      </c>
      <c r="G8" s="172"/>
      <c r="H8" s="173"/>
    </row>
    <row r="9" spans="1:8">
      <c r="A9" s="154" t="s">
        <v>554</v>
      </c>
      <c r="B9" s="159"/>
      <c r="C9" s="160"/>
      <c r="D9" s="161">
        <v>56224</v>
      </c>
      <c r="E9" s="162"/>
      <c r="F9" s="163">
        <v>43226</v>
      </c>
      <c r="G9" s="164"/>
      <c r="H9" s="165"/>
    </row>
    <row r="10" spans="1:8">
      <c r="A10" s="166"/>
      <c r="B10" s="167"/>
      <c r="C10" s="168"/>
      <c r="D10" s="169">
        <v>50249</v>
      </c>
      <c r="E10" s="170"/>
      <c r="F10" s="171">
        <v>22622</v>
      </c>
      <c r="G10" s="172"/>
      <c r="H10" s="173"/>
    </row>
    <row r="11" spans="1:8">
      <c r="A11" s="154" t="s">
        <v>555</v>
      </c>
      <c r="B11" s="159"/>
      <c r="C11" s="160"/>
      <c r="D11" s="161">
        <v>15074</v>
      </c>
      <c r="E11" s="162"/>
      <c r="F11" s="163">
        <v>42836</v>
      </c>
      <c r="G11" s="164"/>
      <c r="H11" s="165"/>
    </row>
    <row r="12" spans="1:8">
      <c r="A12" s="166"/>
      <c r="B12" s="167"/>
      <c r="C12" s="174"/>
      <c r="D12" s="169">
        <v>9026</v>
      </c>
      <c r="E12" s="170"/>
      <c r="F12" s="171">
        <v>22936</v>
      </c>
      <c r="G12" s="172"/>
      <c r="H12" s="173"/>
    </row>
    <row r="13" spans="1:8">
      <c r="A13" s="154"/>
      <c r="B13" s="159"/>
      <c r="C13" s="175"/>
      <c r="D13" s="176">
        <v>33453</v>
      </c>
      <c r="E13" s="177"/>
      <c r="F13" s="178">
        <v>42772</v>
      </c>
      <c r="G13" s="179"/>
      <c r="H13" s="165"/>
    </row>
    <row r="14" spans="1:8">
      <c r="A14" s="166"/>
      <c r="B14" s="167"/>
      <c r="C14" s="168"/>
      <c r="D14" s="169">
        <v>24674</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9.34</v>
      </c>
      <c r="C19" s="180">
        <f>ROUND(VALUE(SUBSTITUTE(実質収支比率等に係る経年分析!G$48,"▲","-")),2)</f>
        <v>10.09</v>
      </c>
      <c r="D19" s="180">
        <f>ROUND(VALUE(SUBSTITUTE(実質収支比率等に係る経年分析!H$48,"▲","-")),2)</f>
        <v>4.47</v>
      </c>
      <c r="E19" s="180">
        <f>ROUND(VALUE(SUBSTITUTE(実質収支比率等に係る経年分析!I$48,"▲","-")),2)</f>
        <v>4.7</v>
      </c>
      <c r="F19" s="180">
        <f>ROUND(VALUE(SUBSTITUTE(実質収支比率等に係る経年分析!J$48,"▲","-")),2)</f>
        <v>4.45</v>
      </c>
    </row>
    <row r="20" spans="1:11">
      <c r="A20" s="180" t="s">
        <v>55</v>
      </c>
      <c r="B20" s="180">
        <f>ROUND(VALUE(SUBSTITUTE(実質収支比率等に係る経年分析!F$47,"▲","-")),2)</f>
        <v>15.13</v>
      </c>
      <c r="C20" s="180">
        <f>ROUND(VALUE(SUBSTITUTE(実質収支比率等に係る経年分析!G$47,"▲","-")),2)</f>
        <v>15.24</v>
      </c>
      <c r="D20" s="180">
        <f>ROUND(VALUE(SUBSTITUTE(実質収支比率等に係る経年分析!H$47,"▲","-")),2)</f>
        <v>15.23</v>
      </c>
      <c r="E20" s="180">
        <f>ROUND(VALUE(SUBSTITUTE(実質収支比率等に係る経年分析!I$47,"▲","-")),2)</f>
        <v>10.09</v>
      </c>
      <c r="F20" s="180">
        <f>ROUND(VALUE(SUBSTITUTE(実質収支比率等に係る経年分析!J$47,"▲","-")),2)</f>
        <v>9.98</v>
      </c>
    </row>
    <row r="21" spans="1:11">
      <c r="A21" s="180" t="s">
        <v>56</v>
      </c>
      <c r="B21" s="180">
        <f>IF(ISNUMBER(VALUE(SUBSTITUTE(実質収支比率等に係る経年分析!F$49,"▲","-"))),ROUND(VALUE(SUBSTITUTE(実質収支比率等に係る経年分析!F$49,"▲","-")),2),NA())</f>
        <v>5.87</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-4.55</v>
      </c>
      <c r="E21" s="180">
        <f>IF(ISNUMBER(VALUE(SUBSTITUTE(実質収支比率等に係る経年分析!I$49,"▲","-"))),ROUND(VALUE(SUBSTITUTE(実質収支比率等に係る経年分析!I$49,"▲","-")),2),NA())</f>
        <v>-4.72</v>
      </c>
      <c r="F21" s="180">
        <f>IF(ISNUMBER(VALUE(SUBSTITUTE(実質収支比率等に係る経年分析!J$49,"▲","-"))),ROUND(VALUE(SUBSTITUTE(実質収支比率等に係る経年分析!J$49,"▲","-")),2),NA())</f>
        <v>-0.19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奨学資金貸与事業特別会計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9.27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10.039999999999999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4.3600000000000003</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12.39</v>
      </c>
    </row>
    <row r="36" spans="1:16">
      <c r="A36" s="181" t="str">
        <f>IF(連結実質赤字比率に係る赤字・黒字の構成分析!C$34="",NA(),連結実質赤字比率に係る赤字・黒字の構成分析!C$34)</f>
        <v>介護保険事業特別会計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0.25</v>
      </c>
      <c r="J36" s="181">
        <f>IF(ROUND(VALUE(SUBSTITUTE(連結実質赤字比率に係る赤字・黒字の構成分析!J$34,"▲", "-")), 2) &lt; 0, ABS(ROUND(VALUE(SUBSTITUTE(連結実質赤字比率に係る赤字・黒字の構成分析!J$34,"▲", "-")), 2)), NA())</f>
        <v>0.15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3408</v>
      </c>
      <c r="E42" s="182"/>
      <c r="F42" s="182"/>
      <c r="G42" s="182">
        <f>'実質公債費比率（分子）の構造'!L$52</f>
        <v>3210</v>
      </c>
      <c r="H42" s="182"/>
      <c r="I42" s="182"/>
      <c r="J42" s="182">
        <f>'実質公債費比率（分子）の構造'!M$52</f>
        <v>3225</v>
      </c>
      <c r="K42" s="182"/>
      <c r="L42" s="182"/>
      <c r="M42" s="182">
        <f>'実質公債費比率（分子）の構造'!N$52</f>
        <v>3184</v>
      </c>
      <c r="N42" s="182"/>
      <c r="O42" s="182"/>
      <c r="P42" s="182">
        <f>'実質公債費比率（分子）の構造'!O$52</f>
        <v>3110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494</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0</v>
      </c>
      <c r="C45" s="182"/>
      <c r="D45" s="182"/>
      <c r="E45" s="182">
        <f>'実質公債費比率（分子）の構造'!L$49</f>
        <v>511</v>
      </c>
      <c r="F45" s="182"/>
      <c r="G45" s="182"/>
      <c r="H45" s="182">
        <f>'実質公債費比率（分子）の構造'!M$49</f>
        <v>592</v>
      </c>
      <c r="I45" s="182"/>
      <c r="J45" s="182"/>
      <c r="K45" s="182">
        <f>'実質公債費比率（分子）の構造'!N$49</f>
        <v>600</v>
      </c>
      <c r="L45" s="182"/>
      <c r="M45" s="182"/>
      <c r="N45" s="182">
        <f>'実質公債費比率（分子）の構造'!O$49</f>
        <v>606</v>
      </c>
      <c r="O45" s="182"/>
      <c r="P45" s="182"/>
    </row>
    <row r="46" spans="1:16">
      <c r="A46" s="182" t="s">
        <v>67</v>
      </c>
      <c r="B46" s="182">
        <f>'実質公債費比率（分子）の構造'!K$48</f>
        <v>668</v>
      </c>
      <c r="C46" s="182"/>
      <c r="D46" s="182"/>
      <c r="E46" s="182">
        <f>'実質公債費比率（分子）の構造'!L$48</f>
        <v>693</v>
      </c>
      <c r="F46" s="182"/>
      <c r="G46" s="182"/>
      <c r="H46" s="182">
        <f>'実質公債費比率（分子）の構造'!M$48</f>
        <v>673</v>
      </c>
      <c r="I46" s="182"/>
      <c r="J46" s="182"/>
      <c r="K46" s="182">
        <f>'実質公債費比率（分子）の構造'!N$48</f>
        <v>670</v>
      </c>
      <c r="L46" s="182"/>
      <c r="M46" s="182"/>
      <c r="N46" s="182">
        <f>'実質公債費比率（分子）の構造'!O$48</f>
        <v>640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3217</v>
      </c>
      <c r="C49" s="182"/>
      <c r="D49" s="182"/>
      <c r="E49" s="182">
        <f>'実質公債費比率（分子）の構造'!L$45</f>
        <v>2822</v>
      </c>
      <c r="F49" s="182"/>
      <c r="G49" s="182"/>
      <c r="H49" s="182">
        <f>'実質公債費比率（分子）の構造'!M$45</f>
        <v>2822</v>
      </c>
      <c r="I49" s="182"/>
      <c r="J49" s="182"/>
      <c r="K49" s="182">
        <f>'実質公債費比率（分子）の構造'!N$45</f>
        <v>2588</v>
      </c>
      <c r="L49" s="182"/>
      <c r="M49" s="182"/>
      <c r="N49" s="182">
        <f>'実質公債費比率（分子）の構造'!O$45</f>
        <v>2585</v>
      </c>
      <c r="O49" s="182"/>
      <c r="P49" s="182"/>
    </row>
    <row r="50" spans="1:16">
      <c r="A50" s="182" t="s">
        <v>71</v>
      </c>
      <c r="B50" s="182" t="e">
        <f>NA()</f>
        <v>#N/A</v>
      </c>
      <c r="C50" s="182">
        <f>IF(ISNUMBER('実質公債費比率（分子）の構造'!K$53),'実質公債費比率（分子）の構造'!K$53,NA())</f>
        <v>971</v>
      </c>
      <c r="D50" s="182" t="e">
        <f>NA()</f>
        <v>#N/A</v>
      </c>
      <c r="E50" s="182" t="e">
        <f>NA()</f>
        <v>#N/A</v>
      </c>
      <c r="F50" s="182">
        <f>IF(ISNUMBER('実質公債費比率（分子）の構造'!L$53),'実質公債費比率（分子）の構造'!L$53,NA())</f>
        <v>816</v>
      </c>
      <c r="G50" s="182" t="e">
        <f>NA()</f>
        <v>#N/A</v>
      </c>
      <c r="H50" s="182" t="e">
        <f>NA()</f>
        <v>#N/A</v>
      </c>
      <c r="I50" s="182">
        <f>IF(ISNUMBER('実質公債費比率（分子）の構造'!M$53),'実質公債費比率（分子）の構造'!M$53,NA())</f>
        <v>862</v>
      </c>
      <c r="J50" s="182" t="e">
        <f>NA()</f>
        <v>#N/A</v>
      </c>
      <c r="K50" s="182" t="e">
        <f>NA()</f>
        <v>#N/A</v>
      </c>
      <c r="L50" s="182">
        <f>IF(ISNUMBER('実質公債費比率（分子）の構造'!N$53),'実質公債費比率（分子）の構造'!N$53,NA())</f>
        <v>674</v>
      </c>
      <c r="M50" s="182" t="e">
        <f>NA()</f>
        <v>#N/A</v>
      </c>
      <c r="N50" s="182" t="e">
        <f>NA()</f>
        <v>#N/A</v>
      </c>
      <c r="O50" s="182">
        <f>IF(ISNUMBER('実質公債費比率（分子）の構造'!O$53),'実質公債費比率（分子）の構造'!O$53,NA())</f>
        <v>721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29499</v>
      </c>
      <c r="E56" s="181"/>
      <c r="F56" s="181"/>
      <c r="G56" s="181">
        <f>'将来負担比率（分子）の構造'!J$52</f>
        <v>28617</v>
      </c>
      <c r="H56" s="181"/>
      <c r="I56" s="181"/>
      <c r="J56" s="181">
        <f>'将来負担比率（分子）の構造'!K$52</f>
        <v>27704</v>
      </c>
      <c r="K56" s="181"/>
      <c r="L56" s="181"/>
      <c r="M56" s="181">
        <f>'将来負担比率（分子）の構造'!L$52</f>
        <v>26739</v>
      </c>
      <c r="N56" s="181"/>
      <c r="O56" s="181"/>
      <c r="P56" s="181">
        <f>'将来負担比率（分子）の構造'!M$52</f>
        <v>25981</v>
      </c>
    </row>
    <row r="57" spans="1:16">
      <c r="A57" s="181" t="s">
        <v>42</v>
      </c>
      <c r="B57" s="181"/>
      <c r="C57" s="181"/>
      <c r="D57" s="181">
        <f>'将来負担比率（分子）の構造'!I$51</f>
        <v>3520</v>
      </c>
      <c r="E57" s="181"/>
      <c r="F57" s="181"/>
      <c r="G57" s="181">
        <f>'将来負担比率（分子）の構造'!J$51</f>
        <v>3125</v>
      </c>
      <c r="H57" s="181"/>
      <c r="I57" s="181"/>
      <c r="J57" s="181">
        <f>'将来負担比率（分子）の構造'!K$51</f>
        <v>2683</v>
      </c>
      <c r="K57" s="181"/>
      <c r="L57" s="181"/>
      <c r="M57" s="181">
        <f>'将来負担比率（分子）の構造'!L$51</f>
        <v>2552</v>
      </c>
      <c r="N57" s="181"/>
      <c r="O57" s="181"/>
      <c r="P57" s="181">
        <f>'将来負担比率（分子）の構造'!M$51</f>
        <v>2626</v>
      </c>
    </row>
    <row r="58" spans="1:16">
      <c r="A58" s="181" t="s">
        <v>41</v>
      </c>
      <c r="B58" s="181"/>
      <c r="C58" s="181"/>
      <c r="D58" s="181">
        <f>'将来負担比率（分子）の構造'!I$50</f>
        <v>8799</v>
      </c>
      <c r="E58" s="181"/>
      <c r="F58" s="181"/>
      <c r="G58" s="181">
        <f>'将来負担比率（分子）の構造'!J$50</f>
        <v>10111</v>
      </c>
      <c r="H58" s="181"/>
      <c r="I58" s="181"/>
      <c r="J58" s="181">
        <f>'将来負担比率（分子）の構造'!K$50</f>
        <v>11948</v>
      </c>
      <c r="K58" s="181"/>
      <c r="L58" s="181"/>
      <c r="M58" s="181">
        <f>'将来負担比率（分子）の構造'!L$50</f>
        <v>9815</v>
      </c>
      <c r="N58" s="181"/>
      <c r="O58" s="181"/>
      <c r="P58" s="181">
        <f>'将来負担比率（分子）の構造'!M$50</f>
        <v>11417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1827</v>
      </c>
      <c r="C62" s="181"/>
      <c r="D62" s="181"/>
      <c r="E62" s="181">
        <f>'将来負担比率（分子）の構造'!J$45</f>
        <v>1718</v>
      </c>
      <c r="F62" s="181"/>
      <c r="G62" s="181"/>
      <c r="H62" s="181">
        <f>'将来負担比率（分子）の構造'!K$45</f>
        <v>1484</v>
      </c>
      <c r="I62" s="181"/>
      <c r="J62" s="181"/>
      <c r="K62" s="181">
        <f>'将来負担比率（分子）の構造'!L$45</f>
        <v>1189</v>
      </c>
      <c r="L62" s="181"/>
      <c r="M62" s="181"/>
      <c r="N62" s="181">
        <f>'将来負担比率（分子）の構造'!M$45</f>
        <v>1108</v>
      </c>
      <c r="O62" s="181"/>
      <c r="P62" s="181"/>
    </row>
    <row r="63" spans="1:16">
      <c r="A63" s="181" t="s">
        <v>34</v>
      </c>
      <c r="B63" s="181">
        <f>'将来負担比率（分子）の構造'!I$44</f>
        <v>4013</v>
      </c>
      <c r="C63" s="181"/>
      <c r="D63" s="181"/>
      <c r="E63" s="181">
        <f>'将来負担比率（分子）の構造'!J$44</f>
        <v>3664</v>
      </c>
      <c r="F63" s="181"/>
      <c r="G63" s="181"/>
      <c r="H63" s="181">
        <f>'将来負担比率（分子）の構造'!K$44</f>
        <v>3141</v>
      </c>
      <c r="I63" s="181"/>
      <c r="J63" s="181"/>
      <c r="K63" s="181">
        <f>'将来負担比率（分子）の構造'!L$44</f>
        <v>2714</v>
      </c>
      <c r="L63" s="181"/>
      <c r="M63" s="181"/>
      <c r="N63" s="181">
        <f>'将来負担比率（分子）の構造'!M$44</f>
        <v>2177</v>
      </c>
      <c r="O63" s="181"/>
      <c r="P63" s="181"/>
    </row>
    <row r="64" spans="1:16">
      <c r="A64" s="181" t="s">
        <v>33</v>
      </c>
      <c r="B64" s="181">
        <f>'将来負担比率（分子）の構造'!I$43</f>
        <v>6208</v>
      </c>
      <c r="C64" s="181"/>
      <c r="D64" s="181"/>
      <c r="E64" s="181">
        <f>'将来負担比率（分子）の構造'!J$43</f>
        <v>5920</v>
      </c>
      <c r="F64" s="181"/>
      <c r="G64" s="181"/>
      <c r="H64" s="181">
        <f>'将来負担比率（分子）の構造'!K$43</f>
        <v>5771</v>
      </c>
      <c r="I64" s="181"/>
      <c r="J64" s="181"/>
      <c r="K64" s="181">
        <f>'将来負担比率（分子）の構造'!L$43</f>
        <v>5471</v>
      </c>
      <c r="L64" s="181"/>
      <c r="M64" s="181"/>
      <c r="N64" s="181">
        <f>'将来負担比率（分子）の構造'!M$43</f>
        <v>4912</v>
      </c>
      <c r="O64" s="181"/>
      <c r="P64" s="181"/>
    </row>
    <row r="65" spans="1:16">
      <c r="A65" s="181" t="s">
        <v>32</v>
      </c>
      <c r="B65" s="181">
        <f>'将来負担比率（分子）の構造'!I$42</f>
        <v>2114</v>
      </c>
      <c r="C65" s="181"/>
      <c r="D65" s="181"/>
      <c r="E65" s="181">
        <f>'将来負担比率（分子）の構造'!J$42</f>
        <v>952</v>
      </c>
      <c r="F65" s="181"/>
      <c r="G65" s="181"/>
      <c r="H65" s="181">
        <f>'将来負担比率（分子）の構造'!K$42</f>
        <v>914</v>
      </c>
      <c r="I65" s="181"/>
      <c r="J65" s="181"/>
      <c r="K65" s="181">
        <f>'将来負担比率（分子）の構造'!L$42</f>
        <v>820</v>
      </c>
      <c r="L65" s="181"/>
      <c r="M65" s="181"/>
      <c r="N65" s="181">
        <f>'将来負担比率（分子）の構造'!M$42</f>
        <v>756</v>
      </c>
      <c r="O65" s="181"/>
      <c r="P65" s="181"/>
    </row>
    <row r="66" spans="1:16">
      <c r="A66" s="181" t="s">
        <v>31</v>
      </c>
      <c r="B66" s="181">
        <f>'将来負担比率（分子）の構造'!I$41</f>
        <v>28061</v>
      </c>
      <c r="C66" s="181"/>
      <c r="D66" s="181"/>
      <c r="E66" s="181">
        <f>'将来負担比率（分子）の構造'!J$41</f>
        <v>27203</v>
      </c>
      <c r="F66" s="181"/>
      <c r="G66" s="181"/>
      <c r="H66" s="181">
        <f>'将来負担比率（分子）の構造'!K$41</f>
        <v>26961</v>
      </c>
      <c r="I66" s="181"/>
      <c r="J66" s="181"/>
      <c r="K66" s="181">
        <f>'将来負担比率（分子）の構造'!L$41</f>
        <v>27676</v>
      </c>
      <c r="L66" s="181"/>
      <c r="M66" s="181"/>
      <c r="N66" s="181">
        <f>'将来負担比率（分子）の構造'!M$41</f>
        <v>26782</v>
      </c>
      <c r="O66" s="181"/>
      <c r="P66" s="181"/>
    </row>
    <row r="67" spans="1:16">
      <c r="A67" s="181" t="s">
        <v>75</v>
      </c>
      <c r="B67" s="181" t="e">
        <f>NA()</f>
        <v>#N/A</v>
      </c>
      <c r="C67" s="181">
        <f>IF(ISNUMBER('将来負担比率（分子）の構造'!I$53), IF('将来負担比率（分子）の構造'!I$53 &lt; 0, 0, '将来負担比率（分子）の構造'!I$53), NA())</f>
        <v>406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2855</v>
      </c>
      <c r="C72" s="185">
        <f>基金残高に係る経年分析!G55</f>
        <v>1909</v>
      </c>
      <c r="D72" s="185">
        <f>基金残高に係る経年分析!H55</f>
        <v>1911</v>
      </c>
    </row>
    <row r="73" spans="1:16">
      <c r="A73" s="184" t="s">
        <v>78</v>
      </c>
      <c r="B73" s="185">
        <f>基金残高に係る経年分析!F56</f>
        <v>461</v>
      </c>
      <c r="C73" s="185">
        <f>基金残高に係る経年分析!G56</f>
        <v>461</v>
      </c>
      <c r="D73" s="185">
        <f>基金残高に係る経年分析!H56</f>
        <v>461</v>
      </c>
    </row>
    <row r="74" spans="1:16">
      <c r="A74" s="184" t="s">
        <v>79</v>
      </c>
      <c r="B74" s="185">
        <f>基金残高に係る経年分析!F57</f>
        <v>8041</v>
      </c>
      <c r="C74" s="185">
        <f>基金残高に係る経年分析!G57</f>
        <v>6887</v>
      </c>
      <c r="D74" s="185">
        <f>基金残高に係る経年分析!H57</f>
        <v>8471</v>
      </c>
    </row>
  </sheetData>
  <sheetProtection algorithmName="SHA-512" hashValue="ebHewCR6vpw/BQHakkzIWFOxqP1ZInLbCKeXrO6fWzDwZqN3wS5+np7hY2eOGtDDTz7drTi5hLT3eZv9CSDQIw==" saltValue="REZHDi2liKLlasm7Y9TK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0983hara</dc:creator>
  <cp:lastModifiedBy> </cp:lastModifiedBy>
  <dcterms:created xsi:type="dcterms:W3CDTF">2021-03-25T01:14:38Z</dcterms:created>
  <dcterms:modified xsi:type="dcterms:W3CDTF">2021-03-25T01:14:40Z</dcterms:modified>
</cp:coreProperties>
</file>