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fserver01\文書管理\組織\都市計画課\R7\002計画担当\004. 国土利用計画法\04 その他県文書等\260227国土利用計画法第23条に基づく届出（事後届出）に関する市町村事務処理要領の改正等について（通知）\市町村送付用\"/>
    </mc:Choice>
  </mc:AlternateContent>
  <xr:revisionPtr revIDLastSave="0" documentId="13_ncr:1_{65E53FCE-F8F8-4EE3-880A-207F227417E4}" xr6:coauthVersionLast="47" xr6:coauthVersionMax="47" xr10:uidLastSave="{00000000-0000-0000-0000-000000000000}"/>
  <workbookProtection workbookAlgorithmName="SHA-512" workbookHashValue="TO3iSZIVEPqezYiGKuis2QAav9YLDhHtRdnb8UVmAETs2SKpeC+D7nK2jCyTI2gmez3PEGTlxWwhKkMz0PZA4Q==" workbookSaltValue="9vqHkzUJRVdZSnWyq1eCFQ=="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30" l="1"/>
  <c r="G26" i="33"/>
  <c r="G25" i="33"/>
  <c r="G182" i="30"/>
  <c r="G189" i="30"/>
  <c r="G188" i="30"/>
  <c r="G176" i="30"/>
  <c r="G169" i="30"/>
  <c r="G6"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4" i="33"/>
  <c r="G23" i="33"/>
  <c r="G18" i="33"/>
  <c r="G17" i="33"/>
  <c r="G196" i="30"/>
  <c r="G195" i="30"/>
  <c r="G190" i="30"/>
  <c r="G187" i="30"/>
  <c r="G186" i="30"/>
  <c r="G181" i="30"/>
  <c r="G174" i="30"/>
  <c r="G173" i="30"/>
  <c r="G172" i="30"/>
  <c r="G171" i="30"/>
  <c r="G170" i="30"/>
  <c r="G168"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<sst xmlns="http://schemas.openxmlformats.org/spreadsheetml/2006/main" count="19918" uniqueCount="11189">
  <si>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</si>
  <si>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</si>
  <si>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</si>
  <si>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</si>
  <si>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</si>
  <si>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</si>
  <si>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</si>
  <si>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</si>
  <si>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</si>
  <si>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</si>
  <si>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</si>
  <si>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</si>
  <si>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</si>
  <si>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</si>
  <si>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</si>
  <si>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</si>
  <si>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</si>
  <si>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</si>
  <si>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</si>
  <si>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</si>
  <si>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</si>
  <si>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</si>
  <si>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</si>
  <si>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</si>
  <si>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</si>
  <si>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</si>
  <si>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</si>
  <si>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</si>
  <si>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</si>
  <si>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</si>
  <si>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</si>
  <si>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</si>
  <si>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</si>
  <si>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</si>
  <si>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</si>
  <si>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</si>
  <si>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</si>
  <si>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</si>
  <si>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</si>
  <si>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</si>
  <si>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</si>
  <si>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</si>
  <si>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</si>
  <si>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</si>
  <si>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</si>
  <si>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</si>
  <si>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</si>
  <si>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</si>
  <si>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</si>
  <si>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</si>
  <si>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</si>
  <si>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</si>
  <si>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</si>
  <si>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</si>
  <si>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</si>
  <si>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</si>
  <si>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</si>
  <si>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</si>
  <si>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</si>
  <si>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</si>
  <si>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</si>
  <si>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</si>
  <si>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</si>
  <si>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</si>
  <si>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</si>
  <si>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</si>
  <si>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</si>
  <si>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</si>
  <si>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</si>
  <si>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</si>
  <si>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</si>
  <si>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</si>
  <si>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</si>
  <si>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</si>
  <si>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</si>
  <si>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</si>
  <si>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</si>
  <si>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</si>
  <si>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</si>
  <si>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</si>
  <si>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</si>
  <si>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</si>
  <si>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</si>
  <si>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</si>
  <si>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</si>
  <si>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</si>
  <si>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</si>
  <si>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</si>
  <si>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</si>
  <si>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</si>
  <si>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</si>
  <si>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</si>
  <si>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</si>
  <si>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</si>
  <si>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</si>
  <si>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</si>
  <si>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</si>
  <si>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</si>
  <si>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</si>
  <si>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</si>
  <si>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</si>
  <si>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</si>
  <si>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</si>
  <si>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</si>
  <si>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</si>
  <si>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</si>
  <si>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</si>
  <si>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</si>
  <si>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</si>
  <si>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</si>
  <si>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</si>
  <si>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</si>
  <si>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</si>
  <si>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</si>
  <si>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</si>
  <si>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</si>
  <si>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</si>
  <si>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</si>
  <si>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</si>
  <si>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</si>
  <si>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</si>
  <si>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</si>
  <si>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</si>
  <si>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</si>
  <si>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</si>
  <si>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</si>
  <si>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</si>
  <si>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</si>
  <si>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</si>
  <si>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</si>
  <si>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</si>
  <si>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</si>
  <si>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</si>
  <si>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</si>
  <si>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</si>
  <si>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</si>
  <si>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</si>
  <si>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</si>
  <si>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</si>
  <si>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</si>
  <si>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</si>
  <si>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</si>
  <si>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</si>
  <si>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</si>
  <si>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</si>
  <si>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</si>
  <si>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</si>
  <si>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</si>
  <si>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</si>
  <si>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</si>
  <si>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</si>
  <si>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</si>
  <si>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</si>
  <si>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</si>
  <si>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</si>
  <si>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</si>
  <si>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</si>
  <si>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</si>
  <si>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</si>
  <si>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</si>
  <si>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</si>
  <si>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</si>
  <si>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</si>
  <si>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</si>
  <si>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</si>
  <si>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</si>
  <si>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</si>
  <si>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</si>
  <si>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</si>
  <si>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</si>
  <si>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</si>
  <si>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</si>
  <si>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</si>
  <si>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</si>
  <si>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</si>
  <si>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</si>
  <si>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</si>
  <si>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</si>
  <si>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</si>
  <si>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</si>
  <si>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</si>
  <si>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</si>
  <si>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</si>
  <si>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</si>
  <si>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</si>
  <si>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</si>
  <si>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</si>
  <si>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</si>
  <si>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</si>
  <si>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</si>
  <si>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</si>
  <si>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</si>
  <si>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</si>
  <si>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</si>
  <si>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</si>
  <si>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</si>
  <si>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</si>
  <si>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</si>
  <si>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</si>
  <si>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</si>
  <si>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</si>
  <si>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</si>
  <si>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</si>
  <si>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</si>
  <si>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</si>
  <si>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</si>
  <si>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</si>
  <si>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</si>
  <si>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</si>
  <si>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</si>
  <si>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</si>
  <si>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</si>
  <si>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</si>
  <si>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</si>
  <si>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</si>
  <si>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</si>
  <si>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</si>
  <si>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</si>
  <si>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</si>
  <si>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</si>
  <si>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</si>
  <si>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</si>
  <si>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</si>
  <si>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</si>
  <si>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</si>
  <si>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</si>
  <si>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</si>
  <si>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</si>
  <si>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</si>
  <si>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</si>
  <si>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</si>
  <si>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</si>
  <si>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</si>
  <si>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</si>
  <si>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</si>
  <si>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</si>
  <si>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</si>
  <si>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</si>
  <si>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</si>
  <si>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</si>
  <si>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</si>
  <si>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</si>
  <si>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</si>
  <si>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</si>
  <si>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</si>
  <si>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</si>
  <si>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</si>
  <si>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</si>
  <si>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</si>
  <si>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</si>
  <si>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</si>
  <si>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</si>
  <si>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</si>
  <si>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</si>
  <si>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</si>
  <si>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</si>
  <si>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</si>
  <si>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</si>
  <si>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</si>
  <si>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</si>
  <si>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</si>
  <si>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</si>
  <si>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</si>
  <si>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</si>
  <si>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</si>
  <si>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</si>
  <si>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</si>
  <si>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</si>
  <si>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</si>
  <si>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</si>
  <si>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</si>
  <si>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</si>
  <si>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</si>
  <si>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</si>
  <si>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</si>
  <si>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</si>
  <si>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</si>
  <si>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</si>
  <si>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</si>
  <si>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</si>
  <si>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</si>
  <si>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</si>
  <si>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</si>
  <si>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</si>
  <si>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</si>
  <si>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</si>
  <si>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</si>
  <si>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</si>
  <si>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</si>
  <si>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</si>
  <si>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</si>
  <si>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</si>
  <si>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</si>
  <si>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</si>
  <si>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</si>
  <si>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</si>
  <si>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</si>
  <si>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</si>
  <si>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</si>
  <si>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</si>
  <si>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</si>
  <si>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</si>
  <si>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</si>
  <si>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</si>
  <si>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</si>
  <si>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</si>
  <si>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</si>
  <si>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</si>
  <si>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</si>
  <si>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</si>
  <si>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</si>
  <si>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</si>
  <si>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</si>
  <si>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</si>
  <si>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</si>
  <si>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</si>
  <si>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</si>
  <si>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</si>
  <si>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</si>
  <si>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</si>
  <si>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</si>
  <si>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</si>
  <si>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</si>
  <si>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</si>
  <si>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</si>
  <si>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</si>
  <si>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</si>
  <si>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</si>
  <si>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</si>
  <si>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</si>
  <si>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</si>
  <si>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</si>
  <si>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</si>
  <si>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</si>
  <si>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</si>
  <si>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</si>
  <si>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</si>
  <si>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</si>
  <si>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</si>
  <si>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</si>
  <si>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</si>
  <si>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</si>
  <si>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</si>
  <si>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</si>
  <si>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</si>
  <si>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</si>
  <si>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</si>
  <si>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</si>
  <si>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</si>
  <si>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</si>
  <si>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</si>
  <si>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</si>
  <si>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</si>
  <si>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</si>
  <si>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</si>
  <si>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</si>
  <si>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</si>
  <si>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</si>
  <si>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</si>
  <si>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</si>
  <si>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</si>
  <si>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</si>
  <si>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</si>
  <si>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</si>
  <si>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</si>
  <si>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</si>
  <si>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</si>
  <si>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</si>
  <si>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</si>
  <si>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</si>
  <si>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</si>
  <si>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</si>
  <si>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</si>
  <si>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</si>
  <si>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</si>
  <si>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</si>
  <si>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</si>
  <si>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</si>
  <si>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</si>
  <si>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</si>
  <si>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</si>
  <si>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</si>
  <si>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</si>
  <si>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</si>
  <si>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</si>
  <si>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</si>
  <si>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</si>
  <si>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</si>
  <si>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</si>
  <si>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</si>
  <si>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</si>
  <si>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</si>
  <si>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</si>
  <si>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</si>
  <si>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</si>
  <si>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</si>
  <si>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</si>
  <si>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</si>
  <si>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</si>
  <si>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</si>
  <si>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</si>
  <si>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</si>
  <si>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</si>
  <si>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</si>
  <si>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</si>
  <si>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</si>
  <si>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</si>
  <si>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</si>
  <si>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</si>
  <si>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</si>
  <si>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</si>
  <si>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</si>
  <si>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</si>
  <si>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</si>
  <si>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</si>
  <si>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</si>
  <si>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</si>
  <si>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</si>
  <si>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</si>
  <si>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</si>
  <si>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</si>
  <si>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</si>
  <si>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</si>
  <si>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</si>
  <si>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</si>
  <si>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</si>
  <si>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</si>
  <si>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</si>
  <si>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</si>
  <si>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</si>
  <si>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</si>
  <si>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</si>
  <si>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</si>
  <si>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</si>
  <si>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</si>
  <si>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</si>
  <si>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</si>
  <si>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</si>
  <si>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</si>
  <si>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</si>
  <si>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</si>
  <si>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</si>
  <si>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</si>
  <si>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</si>
  <si>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</si>
  <si>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</si>
  <si>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</si>
  <si>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</si>
  <si>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</si>
  <si>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</si>
  <si>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</si>
  <si>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</si>
  <si>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</si>
  <si>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</si>
  <si>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</si>
  <si>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</si>
  <si>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</si>
  <si>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</si>
  <si>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</si>
  <si>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</si>
  <si>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</si>
  <si>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</si>
  <si>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</si>
  <si>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</si>
  <si>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</si>
  <si>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</si>
  <si>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</si>
  <si>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</si>
  <si>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</si>
  <si>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</si>
  <si>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</si>
  <si>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</si>
  <si>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</si>
  <si>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</si>
  <si>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</si>
  <si>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</si>
  <si>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</si>
  <si>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</si>
  <si>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</si>
  <si>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</si>
  <si>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</si>
  <si>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</si>
  <si>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</si>
  <si>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</si>
  <si>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</si>
  <si>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</si>
  <si>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</si>
  <si>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</si>
  <si>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</si>
  <si>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</si>
  <si>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</si>
  <si>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</si>
  <si>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</si>
  <si>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</si>
  <si>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</si>
  <si>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</si>
  <si>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</si>
  <si>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</si>
  <si>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</si>
  <si>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</si>
  <si>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</si>
  <si>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</si>
  <si>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</si>
  <si>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</si>
  <si>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</si>
  <si>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</si>
  <si>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</si>
  <si>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</si>
  <si>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</si>
  <si>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</si>
  <si>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</si>
  <si>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</si>
  <si>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</si>
  <si>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</si>
  <si>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</si>
  <si>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</si>
  <si>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</si>
  <si>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</si>
  <si>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</si>
  <si>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</si>
  <si>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</si>
  <si>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</si>
  <si>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</si>
  <si>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</si>
  <si>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</si>
  <si>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</si>
  <si>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</si>
  <si>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</si>
  <si>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</si>
  <si>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</si>
  <si>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</si>
  <si>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</si>
  <si>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</si>
  <si>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</si>
  <si>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</si>
  <si>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</si>
  <si>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</si>
  <si>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</si>
  <si>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</si>
  <si>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</si>
  <si>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</si>
  <si>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</si>
  <si>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</si>
  <si>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</si>
  <si>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</si>
  <si>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</si>
  <si>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</si>
  <si>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</si>
  <si>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</si>
  <si>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</si>
  <si>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</si>
  <si>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</si>
  <si>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</si>
  <si>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</si>
  <si>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</si>
  <si>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</si>
  <si>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</si>
  <si>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</si>
  <si>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</si>
  <si>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</si>
  <si>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</si>
  <si>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</si>
  <si>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</si>
  <si>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</si>
  <si>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</si>
  <si>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</si>
  <si>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</si>
  <si>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</si>
  <si>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</si>
  <si>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</si>
  <si>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</si>
  <si>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</si>
  <si>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</si>
  <si>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</si>
  <si>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</si>
  <si>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</si>
  <si>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</si>
  <si>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</si>
  <si>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</si>
  <si>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</si>
  <si>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</si>
  <si>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</si>
  <si>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</si>
  <si>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</si>
  <si>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</si>
  <si>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</si>
  <si>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</si>
  <si>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</si>
  <si>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</si>
  <si>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</si>
  <si>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</si>
  <si>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</si>
  <si>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</si>
  <si>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</si>
  <si>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</si>
  <si>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</si>
  <si>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</si>
  <si>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</si>
  <si>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</si>
  <si>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</si>
  <si>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</si>
  <si>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</si>
  <si>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</si>
  <si>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</si>
  <si>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</si>
  <si>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</si>
  <si>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</si>
  <si>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</si>
  <si>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</si>
  <si>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</si>
  <si>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</si>
  <si>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</si>
  <si>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</si>
  <si>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</si>
  <si>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</si>
  <si>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</si>
  <si>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</si>
  <si>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</si>
  <si>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</si>
  <si>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</si>
  <si>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</si>
  <si>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</si>
  <si>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</si>
  <si>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</si>
  <si>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</si>
  <si>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</si>
  <si>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</si>
  <si>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</si>
  <si>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</si>
  <si>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</si>
  <si>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</si>
  <si>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</si>
  <si>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</si>
  <si>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</si>
  <si>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</si>
  <si>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</si>
  <si>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</si>
  <si>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</si>
  <si>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</si>
  <si>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</si>
  <si>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</si>
  <si>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</si>
  <si>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</si>
  <si>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</si>
  <si>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</si>
  <si>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</si>
  <si>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</si>
  <si>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</si>
  <si>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</si>
  <si>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</si>
  <si>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</si>
  <si>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</si>
  <si>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</si>
  <si>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</si>
  <si>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</si>
  <si>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</si>
  <si>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</si>
  <si>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</si>
  <si>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</si>
  <si>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</si>
  <si>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</si>
  <si>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</si>
  <si>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</si>
  <si>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</si>
  <si>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</si>
  <si>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</si>
  <si>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</si>
  <si>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</si>
  <si>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</si>
  <si>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</si>
  <si>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</si>
  <si>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</si>
  <si>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</si>
  <si>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</si>
  <si>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</si>
  <si>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</si>
  <si>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</si>
  <si>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</si>
  <si>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</si>
  <si>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</si>
  <si>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</si>
  <si>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</si>
  <si>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</si>
  <si>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</si>
  <si>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</si>
  <si>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</si>
  <si>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</si>
  <si>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</si>
  <si>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</si>
  <si>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</si>
  <si>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</si>
  <si>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</si>
  <si>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</si>
  <si>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</si>
  <si>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</si>
  <si>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</si>
  <si>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</si>
  <si>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</si>
  <si>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</si>
  <si>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</si>
  <si>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</si>
  <si>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</si>
  <si>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</si>
  <si>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</si>
  <si>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</si>
  <si>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</si>
  <si>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</si>
  <si>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</si>
  <si>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</si>
  <si>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</si>
  <si>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</si>
  <si>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</si>
  <si>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</si>
  <si>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</si>
  <si>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</si>
  <si>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</si>
  <si>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</si>
  <si>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</si>
  <si>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</si>
  <si>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</si>
  <si>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</si>
  <si>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</si>
  <si>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</si>
  <si>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</si>
  <si>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</si>
  <si>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</si>
  <si>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</si>
  <si>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</si>
  <si>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</si>
  <si>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</si>
  <si>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</si>
  <si>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</si>
  <si>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</si>
  <si>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</si>
  <si>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</si>
  <si>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</si>
  <si>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</si>
  <si>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</si>
  <si>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</si>
  <si>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</si>
  <si>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</si>
  <si>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</si>
  <si>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</si>
  <si>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</si>
  <si>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</si>
  <si>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</si>
  <si>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</si>
  <si>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</si>
  <si>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</si>
  <si>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</si>
  <si>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</si>
  <si>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</si>
  <si>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</si>
  <si>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</si>
  <si>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</si>
  <si>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</si>
  <si>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</si>
  <si>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</si>
  <si>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</si>
  <si>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</si>
  <si>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</si>
  <si>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</si>
  <si>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</si>
  <si>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</si>
  <si>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</si>
  <si>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</si>
  <si>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</si>
  <si>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</si>
  <si>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</si>
  <si>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</si>
  <si>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</si>
  <si>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</si>
  <si>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</si>
  <si>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</si>
  <si>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</si>
  <si>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</si>
  <si>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</si>
  <si>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</si>
  <si>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</si>
  <si>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</si>
  <si>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</si>
  <si>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</si>
  <si>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</si>
  <si>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</si>
  <si>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</si>
  <si>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</si>
  <si>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</si>
  <si>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</si>
  <si>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</si>
  <si>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</si>
  <si>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</si>
  <si>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</si>
  <si>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</si>
  <si>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</si>
  <si>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</si>
  <si>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</si>
  <si>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</si>
  <si>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</si>
  <si>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</si>
  <si>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</si>
  <si>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</si>
  <si>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</si>
  <si>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</si>
  <si>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</si>
  <si>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</si>
  <si>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</si>
  <si>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</si>
  <si>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</si>
  <si>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</si>
  <si>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</si>
  <si>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</si>
  <si>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</si>
  <si>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</si>
  <si>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</si>
  <si>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</si>
  <si>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</si>
  <si>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</si>
  <si>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</si>
  <si>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</si>
  <si>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</si>
  <si>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</si>
  <si>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</si>
  <si>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</si>
  <si>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</si>
  <si>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</si>
  <si>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</si>
  <si>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</si>
  <si>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</si>
  <si>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</si>
  <si>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</si>
  <si>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</si>
  <si>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</si>
  <si>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</si>
  <si>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</si>
  <si>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</si>
  <si>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</si>
  <si>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</si>
  <si>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</si>
  <si>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</si>
  <si>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</si>
  <si>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</si>
  <si>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</si>
  <si>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</si>
  <si>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</si>
  <si>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</si>
  <si>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</si>
  <si>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</si>
  <si>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</si>
  <si>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</si>
  <si>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</si>
  <si>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</si>
  <si>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</si>
  <si>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</si>
  <si>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</si>
  <si>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</si>
  <si>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</si>
  <si>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</si>
  <si>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</si>
  <si>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</si>
  <si>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</si>
  <si>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</si>
  <si>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</si>
  <si>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</si>
  <si>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</si>
  <si>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</si>
  <si>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</si>
  <si>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</si>
  <si>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</si>
  <si>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</si>
  <si>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</si>
  <si>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</si>
  <si>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</si>
  <si>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</si>
  <si>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</si>
  <si>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</si>
  <si>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</si>
  <si>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</si>
  <si>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</si>
  <si>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</si>
  <si>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</si>
  <si>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</si>
  <si>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</si>
  <si>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</si>
  <si>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</si>
  <si>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</si>
  <si>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</si>
  <si>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</si>
  <si>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</si>
  <si>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</si>
  <si>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</si>
  <si>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</si>
  <si>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</si>
  <si>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</si>
  <si>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</si>
  <si>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</si>
  <si>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</si>
  <si>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</si>
  <si>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</si>
  <si>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</si>
  <si>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</si>
  <si>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</si>
  <si>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</si>
  <si>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</si>
  <si>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</si>
  <si>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</si>
  <si>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</si>
  <si>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</si>
  <si>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</si>
  <si>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</si>
  <si>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</si>
  <si>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</si>
  <si>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</si>
  <si>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</si>
  <si>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</si>
  <si>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</si>
  <si>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</si>
  <si>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</si>
  <si>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</si>
  <si>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</si>
  <si>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</si>
  <si>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</si>
  <si>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</si>
  <si>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</si>
  <si>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</si>
  <si>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</si>
  <si>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</si>
  <si>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</si>
  <si>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</si>
  <si>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</si>
  <si>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</si>
  <si>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</si>
  <si>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</si>
  <si>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</si>
  <si>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</si>
  <si>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</si>
  <si>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</si>
  <si>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</si>
  <si>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</si>
  <si>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</si>
  <si>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</si>
  <si>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</si>
  <si>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</si>
  <si>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</si>
  <si>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</si>
  <si>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</si>
  <si>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</si>
  <si>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</si>
  <si>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</si>
  <si>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</si>
  <si>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</si>
  <si>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</si>
  <si>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</si>
  <si>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</si>
  <si>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</si>
  <si>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</si>
  <si>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</si>
  <si>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</si>
  <si>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</si>
  <si>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</si>
  <si>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</si>
  <si>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</si>
  <si>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</si>
  <si>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</si>
  <si>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</si>
  <si>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</si>
  <si>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</si>
  <si>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</si>
  <si>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</si>
  <si>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</si>
  <si>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</si>
  <si>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</si>
  <si>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</si>
  <si>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</si>
  <si>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</si>
  <si>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</si>
  <si>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</si>
  <si>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</si>
  <si>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</si>
  <si>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</si>
  <si>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</si>
  <si>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</si>
  <si>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</si>
  <si>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</si>
  <si>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</si>
  <si>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</si>
  <si>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</si>
  <si>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</si>
  <si>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</si>
  <si>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</si>
  <si>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</si>
  <si>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</si>
  <si>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</si>
  <si>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</si>
  <si>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</si>
  <si>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</si>
  <si>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</si>
  <si>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</si>
  <si>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</si>
  <si>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</si>
  <si>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</si>
  <si>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</si>
  <si>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</si>
  <si>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</si>
  <si>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</si>
  <si>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</si>
  <si>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</si>
  <si>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</si>
  <si>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</si>
  <si>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</si>
  <si>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</si>
  <si>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</si>
  <si>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</si>
  <si>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</si>
  <si>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</si>
  <si>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</si>
  <si>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</si>
  <si>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</si>
  <si>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</si>
  <si>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</si>
  <si>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</si>
  <si>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</si>
  <si>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</si>
  <si>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</si>
  <si>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</si>
  <si>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</si>
  <si>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</si>
  <si>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</si>
  <si>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</si>
  <si>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</si>
  <si>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</si>
  <si>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</si>
  <si>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</si>
  <si>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</si>
  <si>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</si>
  <si>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</si>
  <si>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</si>
  <si>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</si>
  <si>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</si>
  <si>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</si>
  <si>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</si>
  <si>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</si>
  <si>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</si>
  <si>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</si>
  <si>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</si>
  <si>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</si>
  <si>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</si>
  <si>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</si>
  <si>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</si>
  <si>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</si>
  <si>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</si>
  <si>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</si>
  <si>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</si>
  <si>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</si>
  <si>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</si>
  <si>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</si>
  <si>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</si>
  <si>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</si>
  <si>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</si>
  <si>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</si>
  <si>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</si>
  <si>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</si>
  <si>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</si>
  <si>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</si>
  <si>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</si>
  <si>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</si>
  <si>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</si>
  <si>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</si>
  <si>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</si>
  <si>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</si>
  <si>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</si>
  <si>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</si>
  <si>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</si>
  <si>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</si>
  <si>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</si>
  <si>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</si>
  <si>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</si>
  <si>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</si>
  <si>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</si>
  <si>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</si>
  <si>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</si>
  <si>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</si>
  <si>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</si>
  <si>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</si>
  <si>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</si>
  <si>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</si>
  <si>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</si>
  <si>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</si>
  <si>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</si>
  <si>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</si>
  <si>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</si>
  <si>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</si>
  <si>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</si>
  <si>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</si>
  <si>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</si>
  <si>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</si>
  <si>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</si>
  <si>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</si>
  <si>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</si>
  <si>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</si>
  <si>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</si>
  <si>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</si>
  <si>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</si>
  <si>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</si>
  <si>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</si>
  <si>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</si>
  <si>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</si>
  <si>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</si>
  <si>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</si>
  <si>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</si>
  <si>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</si>
  <si>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</si>
  <si>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</si>
  <si>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</si>
  <si>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</si>
  <si>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</si>
  <si>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</si>
  <si>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</si>
  <si>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</si>
  <si>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</si>
  <si>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</si>
  <si>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</si>
  <si>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</si>
  <si>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</si>
  <si>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</si>
  <si>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</si>
  <si>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</si>
  <si>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</si>
  <si>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</si>
  <si>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</si>
  <si>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</si>
  <si>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</si>
  <si>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</si>
  <si>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</si>
  <si>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</si>
  <si>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</si>
  <si>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</si>
  <si>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</si>
  <si>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</si>
  <si>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</si>
  <si>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</si>
  <si>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</si>
  <si>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</si>
  <si>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</si>
  <si>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</si>
  <si>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</si>
  <si>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</si>
  <si>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</si>
  <si>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</si>
  <si>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</si>
  <si>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</si>
  <si>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</si>
  <si>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</si>
  <si>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</si>
  <si>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</si>
  <si>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</si>
  <si>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</si>
  <si>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</si>
  <si>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</si>
  <si>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</si>
  <si>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</si>
  <si>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</si>
  <si>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</si>
  <si>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</si>
  <si>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</si>
  <si>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</si>
  <si>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</si>
  <si>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</si>
  <si>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</si>
  <si>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</si>
  <si>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</si>
  <si>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</si>
  <si>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</si>
  <si>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</si>
  <si>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</si>
  <si>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</si>
  <si>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</si>
  <si>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</si>
  <si>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</si>
  <si>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</si>
  <si>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</si>
  <si>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</si>
  <si>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</si>
  <si>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</si>
  <si>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</si>
  <si>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</si>
  <si>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</si>
  <si>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</si>
  <si>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</si>
  <si>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</si>
  <si>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</si>
  <si>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</si>
  <si>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</si>
  <si>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</si>
  <si>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</si>
  <si>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</si>
  <si>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</si>
  <si>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</si>
  <si>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</si>
  <si>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</si>
  <si>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</si>
  <si>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</si>
  <si>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</si>
  <si>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</si>
  <si>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</si>
  <si>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</si>
  <si>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</si>
  <si>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</si>
  <si>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</si>
  <si>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</si>
  <si>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</si>
  <si>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</si>
  <si>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</si>
  <si>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</si>
  <si>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</si>
  <si>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</si>
  <si>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</si>
  <si>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</si>
  <si>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</si>
  <si>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</si>
  <si>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</si>
  <si>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</si>
  <si>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</si>
  <si>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</si>
  <si>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</si>
  <si>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</si>
  <si>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</si>
  <si>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</si>
  <si>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</si>
  <si>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</si>
  <si>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</si>
  <si>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</si>
  <si>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</si>
  <si>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</si>
  <si>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</si>
  <si>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</si>
  <si>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</si>
  <si>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</si>
  <si>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</si>
  <si>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</si>
  <si>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</si>
  <si>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</si>
  <si>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</si>
  <si>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</si>
  <si>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</si>
  <si>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</si>
  <si>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</si>
  <si>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</si>
  <si>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</si>
  <si>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</si>
  <si>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</si>
  <si>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</si>
  <si>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</si>
  <si>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</si>
  <si>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</si>
  <si>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</si>
  <si>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</si>
  <si>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</si>
  <si>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</si>
  <si>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</si>
  <si>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</si>
  <si>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</si>
  <si>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</si>
  <si>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</si>
  <si>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</si>
  <si>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</si>
  <si>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</si>
  <si>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</si>
  <si>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</si>
  <si>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</si>
  <si>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</si>
  <si>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</si>
  <si>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</si>
  <si>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</si>
  <si>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</si>
  <si>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</si>
  <si>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</si>
  <si>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</si>
  <si>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</si>
  <si>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</si>
  <si>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</si>
  <si>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</si>
  <si>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</si>
  <si>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</si>
  <si>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</si>
  <si>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</si>
  <si>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</si>
  <si>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</si>
  <si>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</si>
  <si>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</si>
  <si>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</si>
  <si>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</si>
  <si>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</si>
  <si>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</si>
  <si>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</si>
  <si>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</si>
  <si>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</si>
  <si>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</si>
  <si>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</si>
  <si>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</si>
  <si>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</si>
  <si>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</si>
  <si>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</si>
  <si>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</si>
  <si>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</si>
  <si>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</si>
  <si>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</si>
  <si>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</si>
  <si>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</si>
  <si>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</si>
  <si>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</si>
  <si>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</si>
  <si>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</si>
  <si>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</si>
  <si>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</si>
  <si>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</si>
  <si>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</si>
  <si>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</si>
  <si>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</si>
  <si>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</si>
  <si>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</si>
  <si>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</si>
  <si>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</si>
  <si>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</si>
  <si>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</si>
  <si>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</si>
  <si>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</si>
  <si>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</si>
  <si>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</si>
  <si>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</si>
  <si>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</si>
  <si>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</si>
  <si>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</si>
  <si>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</si>
  <si>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</si>
  <si>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</si>
  <si>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</si>
  <si>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</si>
  <si>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</si>
  <si>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</si>
  <si>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</si>
  <si>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</si>
  <si>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</si>
  <si>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</si>
  <si>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</si>
  <si>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</si>
  <si>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</si>
  <si>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</si>
  <si>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</si>
  <si>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</si>
  <si>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</si>
  <si>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</si>
  <si>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</si>
  <si>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</si>
  <si>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</si>
  <si>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</si>
  <si>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</si>
  <si>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</si>
  <si>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</si>
  <si>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</si>
  <si>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</si>
  <si>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</si>
  <si>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</si>
  <si>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</si>
  <si>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</si>
  <si>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</si>
  <si>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</si>
  <si>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</si>
  <si>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</si>
  <si>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</si>
  <si>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</si>
  <si>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</si>
  <si>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</si>
  <si>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</si>
  <si>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</si>
  <si>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</si>
  <si>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</si>
  <si>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</si>
  <si>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</si>
  <si>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</si>
  <si>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</si>
  <si>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</si>
  <si>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</si>
  <si>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</si>
  <si>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</si>
  <si>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</si>
  <si>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</si>
  <si>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</si>
  <si>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</si>
  <si>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</si>
  <si>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</si>
  <si>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</si>
  <si>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</si>
  <si>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</si>
  <si>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</si>
  <si>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</si>
  <si>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</si>
  <si>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</si>
  <si>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</si>
  <si>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</si>
  <si>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</si>
  <si>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</si>
  <si>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</si>
  <si>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</si>
  <si>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</si>
  <si>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</si>
  <si>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</si>
  <si>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</si>
  <si>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</si>
  <si>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</si>
  <si>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</si>
  <si>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</si>
  <si>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</si>
  <si>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</si>
  <si>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</si>
  <si>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</si>
  <si>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</si>
  <si>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</si>
  <si>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</si>
  <si>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</si>
  <si>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</si>
  <si>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</si>
  <si>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</si>
  <si>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</si>
  <si>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</si>
  <si>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</si>
  <si>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</si>
  <si>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</si>
  <si>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</si>
  <si>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</si>
  <si>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</si>
  <si>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</si>
  <si>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</si>
  <si>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</si>
  <si>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</si>
  <si>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</si>
  <si>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</si>
  <si>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</si>
  <si>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</si>
  <si>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</si>
  <si>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</si>
  <si>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</si>
  <si>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</si>
  <si>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</si>
  <si>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</si>
  <si>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</si>
  <si>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</si>
  <si>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</si>
  <si>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</si>
  <si>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</si>
  <si>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</si>
  <si>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</si>
  <si>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</si>
  <si>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</si>
  <si>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</si>
  <si>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</si>
  <si>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</si>
  <si>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</si>
  <si>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</si>
  <si>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</si>
  <si>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</si>
  <si>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</si>
  <si>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</si>
  <si>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</si>
  <si>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</si>
  <si>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</si>
  <si>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</si>
  <si>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</si>
  <si>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</si>
  <si>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</si>
  <si>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</si>
  <si>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</si>
  <si>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</si>
  <si>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</si>
  <si>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</si>
  <si>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</si>
  <si>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</si>
  <si>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</si>
  <si>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</si>
  <si>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</si>
  <si>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</si>
  <si>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</si>
  <si>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</si>
  <si>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</si>
  <si>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</si>
  <si>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</si>
  <si>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</si>
  <si>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</si>
  <si>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</si>
  <si>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</si>
  <si>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</si>
  <si>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</si>
  <si>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</si>
  <si>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</si>
  <si>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</si>
  <si>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</si>
  <si>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</si>
  <si>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</si>
  <si>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</si>
  <si>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</si>
  <si>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</si>
  <si>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</si>
  <si>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</si>
  <si>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</si>
  <si>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</si>
  <si>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</si>
  <si>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</si>
  <si>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</si>
  <si>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</si>
  <si>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</si>
  <si>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</si>
  <si>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</si>
  <si>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</si>
  <si>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</si>
  <si>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</si>
  <si>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</si>
  <si>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</si>
  <si>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</si>
  <si>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</si>
  <si>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</si>
  <si>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</si>
  <si>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</si>
  <si>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</si>
  <si>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</si>
  <si>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</si>
  <si>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</si>
  <si>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</si>
  <si>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</si>
  <si>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</si>
  <si>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</si>
  <si>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</si>
  <si>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</si>
  <si>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</si>
  <si>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</si>
  <si>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</si>
  <si>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</si>
  <si>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</si>
  <si>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</si>
  <si>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</si>
  <si>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</si>
  <si>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</si>
  <si>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</si>
  <si>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</si>
  <si>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</si>
  <si>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</si>
  <si>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</si>
  <si>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</si>
  <si>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</si>
  <si>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</si>
  <si>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</si>
  <si>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</si>
  <si>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</si>
  <si>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</si>
  <si>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</si>
  <si>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</si>
  <si>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</si>
  <si>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</si>
  <si>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</si>
  <si>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</si>
  <si>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</si>
  <si>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</si>
  <si>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</si>
  <si>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</si>
  <si>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</si>
  <si>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</si>
  <si>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</si>
  <si>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</si>
  <si>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</si>
  <si>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</si>
  <si>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</si>
  <si>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</si>
  <si>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</si>
  <si>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</si>
  <si>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</si>
  <si>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</si>
  <si>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</si>
  <si>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</si>
  <si>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</si>
  <si>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</si>
  <si>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</si>
  <si>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</si>
  <si>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</si>
  <si>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</si>
  <si>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</si>
  <si>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</si>
  <si>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</si>
  <si>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</si>
  <si>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</si>
  <si>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</si>
  <si>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</si>
  <si>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</si>
  <si>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</si>
  <si>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</si>
  <si>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</si>
  <si>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</si>
  <si>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</si>
  <si>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</si>
  <si>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</si>
  <si>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</si>
  <si>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</si>
  <si>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</si>
  <si>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</si>
  <si>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</si>
  <si>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</si>
  <si>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</si>
  <si>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</si>
  <si>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</si>
  <si>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</si>
  <si>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</si>
  <si>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</si>
  <si>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</si>
  <si>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</si>
  <si>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</si>
  <si>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</si>
  <si>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</si>
  <si>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</si>
  <si>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</si>
  <si>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</si>
  <si>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</si>
  <si>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</si>
  <si>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</si>
  <si>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</si>
  <si>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</si>
  <si>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</si>
  <si>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</si>
  <si>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</si>
  <si>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</si>
  <si>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</si>
  <si>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</si>
  <si>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</si>
  <si>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</si>
  <si>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</si>
  <si>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</si>
  <si>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</si>
  <si>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</si>
  <si>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</si>
  <si>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</si>
  <si>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</si>
  <si>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</si>
  <si>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</si>
  <si>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</si>
  <si>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</si>
  <si>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</si>
  <si>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</si>
  <si>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</si>
  <si>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</si>
  <si>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</si>
  <si>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</si>
  <si>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</si>
  <si>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</si>
  <si>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</si>
  <si>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</si>
  <si>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</si>
  <si>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</si>
  <si>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</si>
  <si>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</si>
  <si>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</si>
  <si>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</si>
  <si>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</si>
  <si>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</si>
  <si>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</si>
  <si>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</si>
  <si>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</si>
  <si>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</si>
  <si>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</si>
  <si>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</si>
  <si>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</si>
  <si>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</si>
  <si>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</si>
  <si>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</si>
  <si>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</si>
  <si>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</si>
  <si>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</si>
  <si>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</si>
  <si>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</si>
  <si>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</si>
  <si>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</si>
  <si>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</si>
  <si>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</si>
  <si>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</si>
  <si>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</si>
  <si>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</si>
  <si>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</si>
  <si>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</si>
  <si>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</si>
  <si>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</si>
  <si>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</si>
  <si>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</si>
  <si>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</si>
  <si>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</si>
  <si>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</si>
  <si>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</si>
  <si>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</si>
  <si>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</si>
  <si>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</si>
  <si>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</si>
  <si>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</si>
  <si>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</si>
  <si>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</si>
  <si>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</si>
  <si>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</si>
  <si>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</si>
  <si>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</si>
  <si>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</si>
  <si>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</si>
  <si>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</si>
  <si>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</si>
  <si>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</si>
  <si>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</si>
  <si>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</si>
  <si>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</si>
  <si>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</si>
  <si>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</si>
  <si>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</si>
  <si>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</si>
  <si>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</si>
  <si>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</si>
  <si>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</si>
  <si>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</si>
  <si>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</si>
  <si>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</si>
  <si>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</si>
  <si>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</si>
  <si>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</si>
  <si>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</si>
  <si>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</si>
  <si>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</si>
  <si>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</si>
  <si>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</si>
  <si>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</si>
  <si>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</si>
  <si>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</si>
  <si>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</si>
  <si>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</si>
  <si>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</si>
  <si>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</si>
  <si>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</si>
  <si>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</si>
  <si>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</si>
  <si>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</si>
  <si>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</si>
  <si>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</si>
  <si>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</si>
  <si>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</si>
  <si>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</si>
  <si>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</si>
  <si>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</si>
  <si>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</si>
  <si>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</si>
  <si>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</si>
  <si>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</si>
  <si>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</si>
  <si>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</si>
  <si>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</si>
  <si>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</si>
  <si>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</si>
  <si>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</si>
  <si>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</si>
  <si>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</si>
  <si>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</si>
  <si>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</si>
  <si>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</si>
  <si>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</si>
  <si>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</si>
  <si>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</si>
  <si>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</si>
  <si>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</si>
  <si>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</si>
  <si>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</si>
  <si>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</si>
  <si>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</si>
  <si>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</si>
  <si>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</si>
  <si>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</si>
  <si>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</si>
  <si>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</si>
  <si>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</si>
  <si>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</si>
  <si>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</si>
  <si>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</si>
  <si>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</si>
  <si>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</si>
  <si>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</si>
  <si>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</si>
  <si>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</si>
  <si>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</si>
  <si>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</si>
  <si>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</si>
  <si>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</si>
  <si>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</si>
  <si>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</si>
  <si>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</si>
  <si>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</si>
  <si>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</si>
  <si>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</si>
  <si>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</si>
  <si>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</si>
  <si>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</si>
  <si>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</si>
  <si>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</si>
  <si>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</si>
  <si>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</si>
  <si>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</si>
  <si>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</si>
  <si>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</si>
  <si>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</si>
  <si>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</si>
  <si>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</si>
  <si>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</si>
  <si>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</si>
  <si>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</si>
  <si>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</si>
  <si>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</si>
  <si>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</si>
  <si>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</si>
  <si>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</si>
  <si>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</si>
  <si>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</si>
  <si>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</si>
  <si>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</si>
  <si>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</si>
  <si>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</si>
  <si>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</si>
  <si>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</si>
  <si>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</si>
  <si>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</si>
  <si>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</si>
  <si>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</si>
  <si>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</si>
  <si>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</si>
  <si>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</si>
  <si>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</si>
  <si>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</si>
  <si>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</si>
  <si>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</si>
  <si>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</si>
  <si>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</si>
  <si>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</si>
  <si>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</si>
  <si>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</si>
  <si>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</si>
  <si>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</si>
  <si>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</si>
  <si>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</si>
  <si>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</si>
  <si>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</si>
  <si>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</si>
  <si>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</si>
  <si>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</si>
  <si>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</si>
  <si>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</si>
  <si>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</si>
  <si>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</si>
  <si>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</si>
  <si>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</si>
  <si>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</si>
  <si>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</si>
  <si>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</si>
  <si>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</si>
  <si>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</si>
  <si>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</si>
  <si>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</si>
  <si>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</si>
  <si>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</si>
  <si>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</si>
  <si>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</si>
  <si>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</si>
  <si>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</si>
  <si>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</si>
  <si>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</si>
  <si>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</si>
  <si>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</si>
  <si>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</si>
  <si>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</si>
  <si>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</si>
  <si>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</si>
  <si>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</si>
  <si>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</si>
  <si>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</si>
  <si>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</si>
  <si>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</si>
  <si>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</si>
  <si>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</si>
  <si>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</si>
  <si>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</si>
  <si>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</si>
  <si>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</si>
  <si>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</si>
  <si>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</si>
  <si>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</si>
  <si>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</si>
  <si>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</si>
  <si>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</si>
  <si>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</si>
  <si>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</si>
  <si>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</si>
  <si>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</si>
  <si>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</si>
  <si>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</si>
  <si>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</si>
  <si>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</si>
  <si>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</si>
  <si>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</si>
  <si>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</si>
  <si>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</si>
  <si>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</si>
  <si>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</si>
  <si>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</si>
  <si>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</si>
  <si>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</si>
  <si>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</si>
  <si>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</si>
  <si>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</si>
  <si>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</si>
  <si>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</si>
  <si>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</si>
  <si>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</si>
  <si>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</si>
  <si>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</si>
  <si>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</si>
  <si>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</si>
  <si>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</si>
  <si>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</si>
  <si>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</si>
  <si>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</si>
  <si>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</si>
  <si>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</si>
  <si>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</si>
  <si>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</si>
  <si>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</si>
  <si>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</si>
  <si>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</si>
  <si>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</si>
  <si>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</si>
  <si>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</si>
  <si>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</si>
  <si>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</si>
  <si>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</si>
  <si>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</si>
  <si>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</si>
  <si>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</si>
  <si>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</si>
  <si>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</si>
  <si>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</si>
  <si>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</si>
  <si>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</si>
  <si>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</si>
  <si>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</si>
  <si>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</si>
  <si>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</si>
  <si>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</si>
  <si>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</si>
  <si>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</si>
  <si>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</si>
  <si>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</si>
  <si>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</si>
  <si>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</si>
  <si>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</si>
  <si>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</si>
  <si>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</si>
  <si>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</si>
  <si>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</si>
  <si>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</si>
  <si>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</si>
  <si>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</si>
  <si>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</si>
  <si>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</si>
  <si>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</si>
  <si>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</si>
  <si>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</si>
  <si>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</si>
  <si>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</si>
  <si>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</si>
  <si>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</si>
  <si>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</si>
  <si>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</si>
  <si>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</si>
  <si>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</si>
  <si>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</si>
  <si>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</si>
  <si>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</si>
  <si>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</si>
  <si>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</si>
  <si>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</si>
  <si>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</si>
  <si>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</si>
  <si>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</si>
  <si>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</si>
  <si>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</si>
  <si>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</si>
  <si>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</si>
  <si>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</si>
  <si>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</si>
  <si>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</si>
  <si>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</si>
  <si>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</si>
  <si>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</si>
  <si>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</si>
  <si>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</si>
  <si>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</si>
  <si>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</si>
  <si>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</si>
  <si>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</si>
  <si>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</si>
  <si>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</si>
  <si>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</si>
  <si>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</si>
  <si>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</si>
  <si>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</si>
  <si>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</si>
  <si>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</si>
  <si>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</si>
  <si>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</si>
  <si>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</si>
  <si>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</si>
  <si>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</si>
  <si>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</si>
  <si>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</si>
  <si>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</si>
  <si>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</si>
  <si>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</si>
  <si>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</si>
  <si>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</si>
  <si>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</si>
  <si>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</si>
  <si>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</si>
  <si>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</si>
  <si>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</si>
  <si>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</si>
  <si>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</si>
  <si>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</si>
  <si>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</si>
  <si>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</si>
  <si>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</si>
  <si>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</si>
  <si>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</si>
  <si>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</si>
  <si>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</si>
  <si>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</si>
  <si>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</si>
  <si>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</si>
  <si>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</si>
  <si>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</si>
  <si>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</si>
  <si>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</si>
  <si>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</si>
  <si>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</si>
  <si>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</si>
  <si>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</si>
  <si>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</si>
  <si>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</si>
  <si>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</si>
  <si>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</si>
  <si>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</si>
  <si>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</si>
  <si>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</si>
  <si>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</si>
  <si>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</si>
  <si>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</si>
  <si>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</si>
  <si>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</si>
  <si>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</si>
  <si>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</si>
  <si>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</si>
  <si>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</si>
  <si>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</si>
  <si>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</si>
  <si>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</si>
  <si>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</si>
  <si>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</si>
  <si>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</si>
  <si>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</si>
  <si>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</si>
  <si>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</si>
  <si>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</si>
  <si>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</si>
  <si>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</si>
  <si>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</si>
  <si>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</si>
  <si>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</si>
  <si>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</si>
  <si>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</si>
  <si>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</si>
  <si>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</si>
  <si>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</si>
  <si>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</si>
  <si>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</si>
  <si>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</si>
  <si>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</si>
  <si>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</si>
  <si>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</si>
  <si>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</si>
  <si>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</si>
  <si>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</si>
  <si>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</si>
  <si>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</si>
  <si>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</si>
  <si>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</si>
  <si>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</si>
  <si>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</si>
  <si>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</si>
  <si>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</si>
  <si>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</si>
  <si>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</si>
  <si>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</si>
  <si>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</si>
  <si>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</si>
  <si>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</si>
  <si>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</si>
  <si>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</si>
  <si>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</si>
  <si>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</si>
  <si>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</si>
  <si>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</si>
  <si>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</si>
  <si>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</si>
  <si>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</si>
  <si>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</si>
  <si>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</si>
  <si>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</si>
  <si>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</si>
  <si>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</si>
  <si>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</si>
  <si>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</si>
  <si>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</si>
  <si>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</si>
  <si>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</si>
  <si>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</si>
  <si>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</si>
  <si>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</si>
  <si>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</si>
  <si>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</si>
  <si>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</si>
  <si>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</si>
  <si>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</si>
  <si>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</si>
  <si>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</si>
  <si>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</si>
  <si>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</si>
  <si>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</si>
  <si>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</si>
  <si>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</si>
  <si>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</si>
  <si>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</si>
  <si>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</si>
  <si>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</si>
  <si>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</si>
  <si>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</si>
  <si>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</si>
  <si>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</si>
  <si>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</si>
  <si>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</si>
  <si>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</si>
  <si>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</si>
  <si>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</si>
  <si>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</si>
  <si>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</si>
  <si>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</si>
  <si>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</si>
  <si>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</si>
  <si>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</si>
  <si>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</si>
  <si>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</si>
  <si>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</si>
  <si>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</si>
  <si>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</si>
  <si>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</si>
  <si>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</si>
  <si>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</si>
  <si>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</si>
  <si>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</si>
  <si>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</si>
  <si>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</si>
  <si>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</si>
  <si>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</si>
  <si>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</si>
  <si>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</si>
  <si>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</si>
  <si>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</si>
  <si>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</si>
  <si>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</si>
  <si>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</si>
  <si>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</si>
  <si>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</si>
  <si>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</si>
  <si>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</si>
  <si>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</si>
  <si>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</si>
  <si>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</si>
  <si>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</si>
  <si>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</si>
  <si>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</si>
  <si>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</si>
  <si>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</si>
  <si>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</si>
  <si>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</si>
  <si>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</si>
  <si>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</si>
  <si>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</si>
  <si>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</si>
  <si>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</si>
  <si>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</si>
  <si>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</si>
  <si>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</si>
  <si>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</si>
  <si>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</si>
  <si>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</si>
  <si>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</si>
  <si>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</si>
  <si>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</si>
  <si>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</si>
  <si>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</si>
  <si>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</si>
  <si>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</si>
  <si>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</si>
  <si>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</si>
  <si>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</si>
  <si>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</si>
  <si>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</si>
  <si>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</si>
  <si>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</si>
  <si>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</si>
  <si>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</si>
  <si>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</si>
  <si>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</si>
  <si>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</si>
  <si>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</si>
  <si>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</si>
  <si>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</si>
  <si>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</si>
  <si>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</si>
  <si>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</si>
  <si>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</si>
  <si>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</si>
  <si>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</si>
  <si>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</si>
  <si>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</si>
  <si>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</si>
  <si>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</si>
  <si>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</si>
  <si>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</si>
  <si>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</si>
  <si>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</si>
  <si>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</si>
  <si>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</si>
  <si>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</si>
  <si>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</si>
  <si>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</si>
  <si>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</si>
  <si>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</si>
  <si>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</si>
  <si>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</si>
  <si>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</si>
  <si>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</si>
  <si>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</si>
  <si>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</si>
  <si>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</si>
  <si>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</si>
  <si>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</si>
  <si>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</si>
  <si>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</si>
  <si>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</si>
  <si>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</si>
  <si>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</si>
  <si>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</si>
  <si>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</si>
  <si>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</si>
  <si>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</si>
  <si>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</si>
  <si>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</si>
  <si>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</si>
  <si>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</si>
  <si>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</si>
  <si>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</si>
  <si>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</si>
  <si>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</si>
  <si>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</si>
  <si>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</si>
  <si>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</si>
  <si>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</si>
  <si>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</si>
  <si>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</si>
  <si>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</si>
  <si>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</si>
  <si>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</si>
  <si>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</si>
  <si>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</si>
  <si>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</si>
  <si>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</si>
  <si>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</si>
  <si>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</si>
  <si>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</si>
  <si>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</si>
  <si>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</si>
  <si>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</si>
  <si>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</si>
  <si>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</si>
  <si>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</si>
  <si>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</si>
  <si>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</si>
  <si>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</si>
  <si>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</si>
  <si>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</si>
  <si>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</si>
  <si>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</si>
  <si>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</si>
  <si>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</si>
  <si>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</si>
  <si>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</si>
  <si>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</si>
  <si>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</si>
  <si>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</si>
  <si>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</si>
  <si>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</si>
  <si>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</si>
  <si>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</si>
  <si>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</si>
  <si>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</si>
  <si>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</si>
  <si>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</si>
  <si>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</si>
  <si>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</si>
  <si>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</si>
  <si>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</si>
  <si>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</si>
  <si>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</si>
  <si>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</si>
  <si>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</si>
  <si>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</si>
  <si>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</si>
  <si>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</si>
  <si>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</si>
  <si>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</si>
  <si>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</si>
  <si>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</si>
  <si>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</si>
  <si>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</si>
  <si>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</si>
  <si>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</si>
  <si>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</si>
  <si>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</si>
  <si>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</si>
  <si>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</si>
  <si>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</si>
  <si>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</si>
  <si>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</si>
  <si>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</si>
  <si>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</si>
  <si>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</si>
  <si>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</si>
  <si>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</si>
  <si>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</si>
  <si>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</si>
  <si>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</si>
  <si>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</si>
  <si>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</si>
  <si>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</si>
  <si>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</si>
  <si>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</si>
  <si>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</si>
  <si>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</si>
  <si>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</si>
  <si>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</si>
  <si>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</si>
  <si>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</si>
  <si>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</si>
  <si>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</si>
  <si>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</si>
  <si>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</si>
  <si>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</si>
  <si>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</si>
  <si>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</si>
  <si>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</si>
  <si>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</si>
  <si>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</si>
  <si>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</si>
  <si>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</si>
  <si>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</si>
  <si>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</si>
  <si>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</si>
  <si>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</si>
  <si>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</si>
  <si>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</si>
  <si>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</si>
  <si>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</si>
  <si>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</si>
  <si>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</si>
  <si>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</si>
  <si>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</si>
  <si>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</si>
  <si>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</si>
  <si>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</si>
  <si>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</si>
  <si>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</si>
  <si>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</si>
  <si>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</si>
  <si>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</si>
  <si>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</si>
  <si>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</si>
  <si>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</si>
  <si>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</si>
  <si>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</si>
  <si>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</si>
  <si>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</si>
  <si>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</si>
  <si>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</si>
  <si>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</si>
  <si>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</si>
  <si>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</si>
  <si>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</si>
  <si>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</si>
  <si>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</si>
  <si>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</si>
  <si>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</si>
  <si>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</si>
  <si>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</si>
  <si>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</si>
  <si>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</si>
  <si>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</si>
  <si>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</si>
  <si>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</si>
  <si>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</si>
  <si>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</si>
  <si>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</si>
  <si>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</si>
  <si>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</si>
  <si>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</si>
  <si>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</si>
  <si>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</si>
  <si>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</si>
  <si>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</si>
  <si>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</si>
  <si>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</si>
  <si>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</si>
  <si>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</si>
  <si>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</si>
  <si>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</si>
  <si>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</si>
  <si>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</si>
  <si>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</si>
  <si>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</si>
  <si>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</si>
  <si>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</si>
  <si>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</si>
  <si>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</si>
  <si>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</si>
  <si>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</si>
  <si>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</si>
  <si>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</si>
  <si>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</si>
  <si>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</si>
  <si>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</si>
  <si>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</si>
  <si>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</si>
  <si>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</si>
  <si>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</si>
  <si>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</si>
  <si>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</si>
  <si>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</si>
  <si>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</si>
  <si>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</si>
  <si>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</si>
  <si>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</si>
  <si>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</si>
  <si>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</si>
  <si>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</si>
  <si>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</si>
  <si>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</si>
  <si>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</si>
  <si>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</si>
  <si>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</si>
  <si>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</si>
  <si>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</si>
  <si>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</si>
  <si>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</si>
  <si>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</si>
  <si>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</si>
  <si>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</si>
  <si>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</si>
  <si>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</si>
  <si>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</si>
  <si>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</si>
  <si>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</si>
  <si>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</si>
  <si>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</si>
  <si>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</si>
  <si>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</si>
  <si>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</si>
  <si>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</si>
  <si>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</si>
  <si>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</si>
  <si>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</si>
  <si>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</si>
  <si>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</si>
  <si>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</si>
  <si>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</si>
  <si>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</si>
  <si>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</si>
  <si>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</si>
  <si>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</si>
  <si>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</si>
  <si>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</si>
  <si>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</si>
  <si>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</si>
  <si>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</si>
  <si>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</si>
  <si>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</si>
  <si>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</si>
  <si>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</si>
  <si>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</si>
  <si>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</si>
  <si>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</si>
  <si>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</si>
  <si>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</si>
  <si>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</si>
  <si>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</si>
  <si>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</si>
  <si>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</si>
  <si>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</si>
  <si>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</si>
  <si>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</si>
  <si>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</si>
  <si>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</si>
  <si>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</si>
  <si>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</si>
  <si>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</si>
  <si>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</si>
  <si>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</si>
  <si>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</si>
  <si>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</si>
  <si>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</si>
  <si>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</si>
  <si>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</si>
  <si>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</si>
  <si>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</si>
  <si>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</si>
  <si>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</si>
  <si>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</si>
  <si>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</si>
  <si>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</si>
  <si>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</si>
  <si>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</si>
  <si>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</si>
  <si>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</si>
  <si>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</si>
  <si>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</si>
  <si>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</si>
  <si>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</si>
  <si>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</si>
  <si>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</si>
  <si>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</si>
  <si>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</si>
  <si>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</si>
  <si>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</si>
  <si>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</si>
  <si>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</si>
  <si>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</si>
  <si>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</si>
  <si>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</si>
  <si>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</si>
  <si>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</si>
  <si>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</si>
  <si>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</si>
  <si>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</si>
  <si>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</si>
  <si>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</si>
  <si>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</si>
  <si>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</si>
  <si>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</si>
  <si>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</si>
  <si>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</si>
  <si>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</si>
  <si>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</si>
  <si>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</si>
  <si>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</si>
  <si>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</si>
  <si>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</si>
  <si>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</si>
  <si>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</si>
  <si>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</si>
  <si>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</si>
  <si>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</si>
  <si>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</si>
  <si>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</si>
  <si>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</si>
  <si>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</si>
  <si>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</si>
  <si>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</si>
  <si>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</si>
  <si>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</si>
  <si>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</si>
  <si>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</si>
  <si>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</si>
  <si>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</si>
  <si>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</si>
  <si>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</si>
  <si>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</si>
  <si>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</si>
  <si>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</si>
  <si>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</si>
  <si>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</si>
  <si>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</si>
  <si>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</si>
  <si>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</si>
  <si>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</si>
  <si>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</si>
  <si>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</si>
  <si>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</si>
  <si>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</si>
  <si>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</si>
  <si>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</si>
  <si>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</si>
  <si>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</si>
  <si>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</si>
  <si>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</si>
  <si>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</si>
  <si>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</si>
  <si>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</si>
  <si>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</si>
  <si>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</si>
  <si>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</si>
  <si>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</si>
  <si>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</si>
  <si>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</si>
  <si>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</si>
  <si>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</si>
  <si>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</si>
  <si>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</si>
  <si>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</si>
  <si>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</si>
  <si>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</si>
  <si>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</si>
  <si>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</si>
  <si>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</si>
  <si>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</si>
  <si>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</si>
  <si>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</si>
  <si>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</si>
  <si>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</si>
  <si>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</si>
  <si>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</si>
  <si>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</si>
  <si>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</si>
  <si>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</si>
  <si>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</si>
  <si>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</si>
  <si>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</si>
  <si>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</si>
  <si>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</si>
  <si>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</si>
  <si>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</si>
  <si>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</si>
  <si>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</si>
  <si>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</si>
  <si>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</si>
  <si>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</si>
  <si>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</si>
  <si>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</si>
  <si>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</si>
  <si>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</si>
  <si>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</si>
  <si>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</si>
  <si>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</si>
  <si>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</si>
  <si>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</si>
  <si>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</si>
  <si>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</si>
  <si>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</si>
  <si>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</si>
  <si>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</si>
  <si>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</si>
  <si>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</si>
  <si>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</si>
  <si>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</si>
  <si>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</si>
  <si>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</si>
  <si>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</si>
  <si>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</si>
  <si>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</si>
  <si>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</si>
  <si>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</si>
  <si>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</si>
  <si>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</si>
  <si>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</si>
  <si>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</si>
  <si>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</si>
  <si>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</si>
  <si>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</si>
  <si>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</si>
  <si>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</si>
  <si>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</si>
  <si>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</si>
  <si>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</si>
  <si>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</si>
  <si>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</si>
  <si>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</si>
  <si>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</si>
  <si>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</si>
  <si>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</si>
  <si>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</si>
  <si>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</si>
  <si>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</si>
  <si>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</si>
  <si>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</si>
  <si>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</si>
  <si>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</si>
  <si>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</si>
  <si>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</si>
  <si>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</si>
  <si>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</si>
  <si>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</si>
  <si>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</si>
  <si>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</si>
  <si>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</si>
  <si>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</si>
  <si>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</si>
  <si>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</si>
  <si>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</si>
  <si>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</si>
  <si>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</si>
  <si>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</si>
  <si>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</si>
  <si>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</si>
  <si>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</si>
  <si>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</si>
  <si>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</si>
  <si>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</si>
  <si>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</si>
  <si>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</si>
  <si>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</si>
  <si>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</si>
  <si>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</si>
  <si>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</si>
  <si>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</si>
  <si>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</si>
  <si>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</si>
  <si>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</si>
  <si>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</si>
  <si>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</si>
  <si>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</si>
  <si>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</si>
  <si>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</si>
  <si>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</si>
  <si>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</si>
  <si>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</si>
  <si>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</si>
  <si>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</si>
  <si>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</si>
  <si>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</si>
  <si>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</si>
  <si>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</si>
  <si>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</si>
  <si>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</si>
  <si>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</si>
  <si>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</si>
  <si>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</si>
  <si>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</si>
  <si>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</si>
  <si>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</si>
  <si>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</si>
  <si>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</si>
  <si>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</si>
  <si>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</si>
  <si>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</si>
  <si>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</si>
  <si>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</si>
  <si>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</si>
  <si>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</si>
  <si>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</si>
  <si>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</si>
  <si>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</si>
  <si>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</si>
  <si>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</si>
  <si>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</si>
  <si>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</si>
  <si>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</si>
  <si>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</si>
  <si>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</si>
  <si>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</si>
  <si>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</si>
  <si>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</si>
  <si>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</si>
  <si>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</si>
  <si>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</si>
  <si>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</si>
  <si>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</si>
  <si>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</si>
  <si>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</si>
  <si>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</si>
  <si>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</si>
  <si>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</si>
  <si>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</si>
  <si>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</si>
  <si>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</si>
  <si>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</si>
  <si>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</si>
  <si>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</si>
  <si>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</si>
  <si>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</si>
  <si>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</si>
  <si>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</si>
  <si>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</si>
  <si>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</si>
  <si>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</si>
  <si>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</si>
  <si>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</si>
  <si>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</si>
  <si>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</si>
  <si>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</si>
  <si>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</si>
  <si>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</si>
  <si>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</si>
  <si>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</si>
  <si>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</si>
  <si>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</si>
  <si>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</si>
  <si>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</si>
  <si>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</si>
  <si>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</si>
  <si>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</si>
  <si>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</si>
  <si>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</si>
  <si>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</si>
  <si>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</si>
  <si>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</si>
  <si>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</si>
  <si>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</si>
  <si>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</si>
  <si>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</si>
  <si>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</si>
  <si>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</si>
  <si>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</si>
  <si>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</si>
  <si>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</si>
  <si>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</si>
  <si>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</si>
  <si>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</si>
  <si>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</si>
  <si>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</si>
  <si>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</si>
  <si>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</si>
  <si>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</si>
  <si>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</si>
  <si>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</si>
  <si>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</si>
  <si>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</si>
  <si>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</si>
  <si>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</si>
  <si>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</si>
  <si>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</si>
  <si>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</si>
  <si>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</si>
  <si>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</si>
  <si>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</si>
  <si>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</si>
  <si>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</si>
  <si>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</si>
  <si>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</si>
  <si>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</si>
  <si>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</si>
  <si>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</si>
  <si>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</si>
  <si>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</si>
  <si>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</si>
  <si>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</si>
  <si>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</si>
  <si>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</si>
  <si>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</si>
  <si>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</si>
  <si>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</si>
  <si>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</si>
  <si>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</si>
  <si>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</si>
  <si>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</si>
  <si>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</si>
  <si>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</si>
  <si>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</si>
  <si>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</si>
  <si>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</si>
  <si>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</si>
  <si>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</si>
  <si>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</si>
  <si>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</si>
  <si>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</si>
  <si>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</si>
  <si>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</si>
  <si>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</si>
  <si>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</si>
  <si>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</si>
  <si>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</si>
  <si>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</si>
  <si>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</si>
  <si>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</si>
  <si>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</si>
  <si>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</si>
  <si>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</si>
  <si>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</si>
  <si>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</si>
  <si>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</si>
  <si>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</si>
  <si>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</si>
  <si>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</si>
  <si>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</si>
  <si>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</si>
  <si>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</si>
  <si>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</si>
  <si>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</si>
  <si>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</si>
  <si>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</si>
  <si>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</si>
  <si>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</si>
  <si>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</si>
  <si>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</si>
  <si>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</si>
  <si>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</si>
  <si>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</si>
  <si>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</si>
  <si>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</si>
  <si>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</si>
  <si>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</si>
  <si>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</si>
  <si>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</si>
  <si>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</si>
  <si>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</si>
  <si>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</si>
  <si>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</si>
  <si>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</si>
  <si>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</si>
  <si>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</si>
  <si>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</si>
  <si>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</si>
  <si>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</si>
  <si>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</si>
  <si>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</si>
  <si>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</si>
  <si>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</si>
  <si>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</si>
  <si>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</si>
  <si>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</si>
  <si>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</si>
  <si>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</si>
  <si>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</si>
  <si>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</si>
  <si>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</si>
  <si>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</si>
  <si>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</si>
  <si>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</si>
  <si>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</si>
  <si>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</si>
  <si>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</si>
  <si>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</si>
  <si>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</si>
  <si>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</si>
  <si>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</si>
  <si>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</si>
  <si>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</si>
  <si>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</si>
  <si>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</si>
  <si>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</si>
  <si>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</si>
  <si>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</si>
  <si>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</si>
  <si>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</si>
  <si>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</si>
  <si>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</si>
  <si>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</si>
  <si>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</si>
  <si>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</si>
  <si>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</si>
  <si>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</si>
  <si>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</si>
  <si>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</si>
  <si>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</si>
  <si>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</si>
  <si>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</si>
  <si>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</si>
  <si>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</si>
  <si>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</si>
  <si>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</si>
  <si>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</si>
  <si>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</si>
  <si>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</si>
  <si>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</si>
  <si>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</si>
  <si>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</si>
  <si>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</si>
  <si>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</si>
  <si>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</si>
  <si>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</si>
  <si>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</si>
  <si>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</si>
  <si>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</si>
  <si>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</si>
  <si>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</si>
  <si>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</si>
  <si>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</si>
  <si>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</si>
  <si>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</si>
  <si>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</si>
  <si>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</si>
  <si>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</si>
  <si>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</si>
  <si>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</si>
  <si>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</si>
  <si>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</si>
  <si>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</si>
  <si>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</si>
  <si>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</si>
  <si>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</si>
  <si>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</si>
  <si>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</si>
  <si>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</si>
  <si>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</si>
  <si>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</si>
  <si>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</si>
  <si>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</si>
  <si>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</si>
  <si>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</si>
  <si>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</si>
  <si>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</si>
  <si>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</si>
  <si>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</si>
  <si>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</si>
  <si>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</si>
  <si>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</si>
  <si>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</si>
  <si>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</si>
  <si>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</si>
  <si>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</si>
  <si>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</si>
  <si>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</si>
  <si>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</si>
  <si>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</si>
  <si>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</si>
  <si>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</si>
  <si>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</si>
  <si>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</si>
  <si>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</si>
  <si>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</si>
  <si>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</si>
  <si>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</si>
  <si>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</si>
  <si>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</si>
  <si>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</si>
  <si>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</si>
  <si>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</si>
  <si>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</si>
  <si>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</si>
  <si>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</si>
  <si>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</si>
  <si>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</si>
  <si>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</si>
  <si>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</si>
  <si>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</si>
  <si>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</si>
  <si>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</si>
  <si>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</si>
  <si>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</si>
  <si>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</si>
  <si>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</si>
  <si>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</si>
  <si>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</si>
  <si>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</si>
  <si>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</si>
  <si>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</si>
  <si>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</si>
  <si>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</si>
  <si>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</si>
  <si>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</si>
  <si>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</si>
  <si>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</si>
  <si>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</si>
  <si>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</si>
  <si>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</si>
  <si>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</si>
  <si>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</si>
  <si>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</si>
  <si>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</si>
  <si>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</si>
  <si>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</si>
  <si>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</si>
  <si>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</si>
  <si>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</si>
  <si>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</si>
  <si>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</si>
  <si>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</si>
  <si>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</si>
  <si>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</si>
  <si>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</si>
  <si>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</si>
  <si>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</si>
  <si>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</si>
  <si>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</si>
  <si>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</si>
  <si>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</si>
  <si>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</si>
  <si>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</si>
  <si>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</si>
  <si>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</si>
  <si>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</si>
  <si>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</si>
  <si>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</si>
  <si>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</si>
  <si>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</si>
  <si>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</si>
  <si>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</si>
  <si>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</si>
  <si>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</si>
  <si>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</si>
  <si>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</si>
  <si>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</si>
  <si>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</si>
  <si>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</si>
  <si>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</si>
  <si>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</si>
  <si>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</si>
  <si>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</si>
  <si>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</si>
  <si>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</si>
  <si>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</si>
  <si>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</si>
  <si>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</si>
  <si>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</si>
  <si>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</si>
  <si>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</si>
  <si>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</si>
  <si>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</si>
  <si>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</si>
  <si>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</si>
  <si>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</si>
  <si>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</si>
  <si>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</si>
  <si>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</si>
  <si>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</si>
  <si>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</si>
  <si>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</si>
  <si>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</si>
  <si>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</si>
  <si>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</si>
  <si>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</si>
  <si>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</si>
  <si>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</si>
  <si>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</si>
  <si>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</si>
  <si>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</si>
  <si>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</si>
  <si>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</si>
  <si>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</si>
  <si>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</si>
  <si>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</si>
  <si>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</si>
  <si>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</si>
  <si>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</si>
  <si>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</si>
  <si>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</si>
  <si>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</si>
  <si>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</si>
  <si>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</si>
  <si>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</si>
  <si>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</si>
  <si>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</si>
  <si>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</si>
  <si>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</si>
  <si>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</si>
  <si>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</si>
  <si>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</si>
  <si>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</si>
  <si>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</si>
  <si>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</si>
  <si>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</si>
  <si>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</si>
  <si>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</si>
  <si>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</si>
  <si>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</si>
  <si>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</si>
  <si>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</si>
  <si>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</si>
  <si>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</si>
  <si>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</si>
  <si>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</si>
  <si>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</si>
  <si>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</si>
  <si>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</si>
  <si>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</si>
  <si>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</si>
  <si>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</si>
  <si>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</si>
  <si>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</si>
  <si>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</si>
  <si>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</si>
  <si>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</si>
  <si>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</si>
  <si>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</si>
  <si>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</si>
  <si>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</si>
  <si>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</si>
  <si>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</si>
  <si>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</si>
  <si>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</si>
  <si>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</si>
  <si>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</si>
  <si>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</si>
  <si>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</si>
  <si>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</si>
  <si>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</si>
  <si>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</si>
  <si>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</si>
  <si>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</si>
  <si>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</si>
  <si>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</si>
  <si>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</si>
  <si>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</si>
  <si>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</si>
  <si>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</si>
  <si>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</si>
  <si>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</si>
  <si>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</si>
  <si>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</si>
  <si>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</si>
  <si>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</si>
  <si>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</si>
  <si>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</si>
  <si>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</si>
  <si>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</si>
  <si>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</si>
  <si>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</si>
  <si>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</si>
  <si>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</si>
  <si>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</si>
  <si>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</si>
  <si>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</si>
  <si>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</si>
  <si>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</si>
  <si>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</si>
  <si>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</si>
  <si>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</si>
  <si>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</si>
  <si>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</si>
  <si>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</si>
  <si>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</si>
  <si>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</si>
  <si>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</si>
  <si>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</si>
  <si>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</si>
  <si>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</si>
  <si>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</si>
  <si>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</si>
  <si>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</si>
  <si>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</si>
  <si>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</si>
  <si>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</si>
  <si>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</si>
  <si>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</si>
  <si>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</si>
  <si>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</si>
  <si>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</si>
  <si>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</si>
  <si>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</si>
  <si>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</si>
  <si>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</si>
  <si>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</si>
  <si>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</si>
  <si>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</si>
  <si>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</si>
  <si>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</si>
  <si>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</si>
  <si>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</si>
  <si>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</si>
  <si>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</si>
  <si>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</si>
  <si>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</si>
  <si>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</si>
  <si>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</si>
  <si>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</si>
  <si>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</si>
  <si>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</si>
  <si>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</si>
  <si>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</si>
  <si>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</si>
  <si>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</si>
  <si>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</si>
  <si>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</si>
  <si>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</si>
  <si>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</si>
  <si>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</si>
  <si>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</si>
  <si>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</si>
  <si>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</si>
  <si>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</si>
  <si>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</si>
  <si>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</si>
  <si>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</si>
  <si>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</si>
  <si>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</si>
  <si>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</si>
  <si>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</si>
  <si>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</si>
  <si>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</si>
  <si>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</si>
  <si>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</si>
  <si>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</si>
  <si>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</si>
  <si>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</si>
  <si>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</si>
  <si>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</si>
  <si>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</si>
  <si>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</si>
  <si>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</si>
  <si>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</si>
  <si>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</si>
  <si>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</si>
  <si>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</si>
  <si>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</si>
  <si>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</si>
  <si>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</si>
  <si>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</si>
  <si>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</si>
  <si>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</si>
  <si>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</si>
  <si>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</si>
  <si>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</si>
  <si>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</si>
  <si>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</si>
  <si>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</si>
  <si>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</si>
  <si>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</si>
  <si>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</si>
  <si>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</si>
  <si>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</si>
  <si>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</si>
  <si>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</si>
  <si>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</si>
  <si>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</si>
  <si>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</si>
  <si>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</si>
  <si>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</si>
  <si>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</si>
  <si>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</si>
  <si>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</si>
  <si>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</si>
  <si>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</si>
  <si>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</si>
  <si>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</si>
  <si>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</si>
  <si>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</si>
  <si>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</si>
  <si>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</si>
  <si>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</si>
  <si>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</si>
  <si>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</si>
  <si>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</si>
  <si>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</si>
  <si>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</si>
  <si>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</si>
  <si>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</si>
  <si>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</si>
  <si>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</si>
  <si>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</si>
  <si>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</si>
  <si>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</si>
  <si>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</si>
  <si>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</si>
  <si>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</si>
  <si>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</si>
  <si>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</si>
  <si>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</si>
  <si>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</si>
  <si>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</si>
  <si>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</si>
  <si>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</si>
  <si>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</si>
  <si>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</si>
  <si>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</si>
  <si>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</si>
  <si>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</si>
  <si>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</si>
  <si>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</si>
  <si>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</si>
  <si>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</si>
  <si>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</si>
  <si>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</si>
  <si>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</si>
  <si>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</si>
  <si>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</si>
  <si>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</si>
  <si>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</si>
  <si>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</si>
  <si>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</si>
  <si>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</si>
  <si>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</si>
  <si>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</si>
  <si>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</si>
  <si>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</si>
  <si>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</si>
  <si>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</si>
  <si>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</si>
  <si>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</si>
  <si>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</si>
  <si>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</si>
  <si>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</si>
  <si>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</si>
  <si>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</si>
  <si>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</si>
  <si>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</si>
  <si>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</si>
  <si>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</si>
  <si>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</si>
  <si>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</si>
  <si>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</si>
  <si>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</si>
  <si>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</si>
  <si>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</si>
  <si>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</si>
  <si>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</si>
  <si>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</si>
  <si>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</si>
  <si>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</si>
  <si>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</si>
  <si>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</si>
  <si>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</si>
  <si>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</si>
  <si>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</si>
  <si>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</si>
  <si>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</si>
  <si>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</si>
  <si>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</si>
  <si>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</si>
  <si>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</si>
  <si>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</si>
  <si>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</si>
  <si>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</si>
  <si>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</si>
  <si>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</si>
  <si>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</si>
  <si>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</si>
  <si>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</si>
  <si>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</si>
  <si>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</si>
  <si>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</si>
  <si>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</si>
  <si>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</si>
  <si>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</si>
  <si>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</si>
  <si>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</si>
  <si>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</si>
  <si>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</si>
  <si>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</si>
  <si>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</si>
  <si>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</si>
  <si>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</si>
  <si>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</si>
  <si>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</si>
  <si>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</si>
  <si>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</si>
  <si>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</si>
  <si>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</si>
  <si>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</si>
  <si>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</si>
  <si>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</si>
  <si>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</si>
  <si>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</si>
  <si>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</si>
  <si>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</si>
  <si>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</si>
  <si>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</si>
  <si>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</si>
  <si>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</si>
  <si>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</si>
  <si>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</si>
  <si>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</si>
  <si>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</si>
  <si>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</si>
  <si>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</si>
  <si>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</si>
  <si>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</si>
  <si>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</si>
  <si>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</si>
  <si>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</si>
  <si>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</si>
  <si>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</si>
  <si>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</si>
  <si>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</si>
  <si>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</si>
  <si>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</si>
  <si>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</si>
  <si>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</si>
  <si>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</si>
  <si>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</si>
  <si>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</si>
  <si>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</si>
  <si>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</si>
  <si>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</si>
  <si>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</si>
  <si>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</si>
  <si>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</si>
  <si>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</si>
  <si>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</si>
  <si>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</si>
  <si>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</si>
  <si>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</si>
  <si>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</si>
  <si>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</si>
  <si>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</si>
  <si>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</si>
  <si>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</si>
  <si>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</si>
  <si>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</si>
  <si>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</si>
  <si>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</si>
  <si>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</si>
  <si>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</si>
  <si>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</si>
  <si>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</si>
  <si>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</si>
  <si>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</si>
  <si>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</si>
  <si>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</si>
  <si>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</si>
  <si>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</si>
  <si>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</si>
  <si>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</si>
  <si>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</si>
  <si>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</si>
  <si>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</si>
  <si>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</si>
  <si>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</si>
  <si>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</si>
  <si>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</si>
  <si>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</si>
  <si>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</si>
  <si>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</si>
  <si>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</si>
  <si>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</si>
  <si>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</si>
  <si>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</si>
  <si>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</si>
  <si>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</si>
  <si>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</si>
  <si>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</si>
  <si>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</si>
  <si>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</si>
  <si>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</si>
  <si>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</si>
  <si>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</si>
  <si>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</si>
  <si>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</si>
  <si>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</si>
  <si>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</si>
  <si>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</si>
  <si>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</si>
  <si>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</si>
  <si>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</si>
  <si>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</si>
  <si>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</si>
  <si>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</si>
  <si>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</si>
  <si>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</si>
  <si>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</si>
  <si>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</si>
  <si>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</si>
  <si>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</si>
  <si>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</si>
  <si>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</si>
  <si>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</si>
  <si>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</si>
  <si>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</si>
  <si>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</si>
  <si>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</si>
  <si>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</si>
  <si>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</si>
  <si>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</si>
  <si>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</si>
  <si>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</si>
  <si>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</si>
  <si>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</si>
  <si>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</si>
  <si>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</si>
  <si>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</si>
  <si>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</si>
  <si>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</si>
  <si>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</si>
  <si>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</si>
  <si>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</si>
  <si>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</si>
  <si>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</si>
  <si>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</si>
  <si>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</si>
  <si>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</si>
  <si>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</si>
  <si>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</si>
  <si>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</si>
  <si>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</si>
  <si>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</si>
  <si>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</si>
  <si>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</si>
  <si>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</si>
  <si>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</si>
  <si>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</si>
  <si>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</si>
  <si>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</si>
  <si>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</si>
  <si>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</si>
  <si>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</si>
  <si>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</si>
  <si>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</si>
  <si>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</si>
  <si>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</si>
  <si>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</si>
  <si>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</si>
  <si>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</si>
  <si>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</si>
  <si>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</si>
  <si>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</si>
  <si>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</si>
  <si>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</si>
  <si>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</si>
  <si>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</si>
  <si>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</si>
  <si>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</si>
  <si>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</si>
  <si>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</si>
  <si>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</si>
  <si>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</si>
  <si>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</si>
  <si>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</si>
  <si>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</si>
  <si>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</si>
  <si>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</si>
  <si>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</si>
  <si>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</si>
  <si>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</si>
  <si>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</si>
  <si>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</si>
  <si>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</si>
  <si>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</si>
  <si>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</si>
  <si>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</si>
  <si>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</si>
  <si>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</si>
  <si>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</si>
  <si>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</si>
  <si>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</si>
  <si>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</si>
  <si>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</si>
  <si>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</si>
  <si>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</si>
  <si>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</si>
  <si>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</si>
  <si>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</si>
  <si>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</si>
  <si>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</si>
  <si>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</si>
  <si>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</si>
  <si>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</si>
  <si>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</si>
  <si>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</si>
  <si>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</si>
  <si>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</si>
  <si>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</si>
  <si>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</si>
  <si>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</si>
  <si>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</si>
  <si>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</si>
  <si>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</si>
  <si>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</si>
  <si>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</si>
  <si>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</si>
  <si>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</si>
  <si>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</si>
  <si>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</si>
  <si>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</si>
  <si>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</si>
  <si>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</si>
  <si>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</si>
  <si>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</si>
  <si>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</si>
  <si>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</si>
  <si>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</si>
  <si>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</si>
  <si>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</si>
  <si>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</si>
  <si>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</si>
  <si>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</si>
  <si>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</si>
  <si>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</si>
  <si>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</si>
  <si>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</si>
  <si>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</si>
  <si>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</si>
  <si>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</si>
  <si>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</si>
  <si>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</si>
  <si>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</si>
  <si>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</si>
  <si>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</si>
  <si>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</si>
  <si>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</si>
  <si>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</si>
  <si>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</si>
  <si>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</si>
  <si>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</si>
  <si>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</si>
  <si>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</si>
  <si>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</si>
  <si>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</si>
  <si>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</si>
  <si>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</si>
  <si>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</si>
  <si>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</si>
  <si>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</si>
  <si>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</si>
  <si>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</si>
  <si>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</si>
  <si>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</si>
  <si>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</si>
  <si>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</si>
  <si>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</si>
  <si>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</si>
  <si>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</si>
  <si>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</si>
  <si>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</si>
  <si>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</si>
  <si>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</si>
  <si>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</si>
  <si>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</si>
  <si>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</si>
  <si>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</si>
  <si>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</si>
  <si>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</si>
  <si>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</si>
  <si>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</si>
  <si>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</si>
  <si>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</si>
  <si>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</si>
  <si>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</si>
  <si>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</si>
  <si>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</si>
  <si>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</si>
  <si>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</si>
  <si>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</si>
  <si>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</si>
  <si>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</si>
  <si>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</si>
  <si>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</si>
  <si>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</si>
  <si>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</si>
  <si>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</si>
  <si>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</si>
  <si>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</si>
  <si>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</si>
  <si>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</si>
  <si>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</si>
  <si>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</si>
  <si>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</si>
  <si>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</si>
  <si>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</si>
  <si>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</si>
  <si>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</si>
  <si>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</si>
  <si>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</si>
  <si>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</si>
  <si>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</si>
  <si>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</si>
  <si>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</si>
  <si>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</si>
  <si>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</si>
  <si>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</si>
  <si>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</si>
  <si>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</si>
  <si>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</si>
  <si>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</si>
  <si>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</si>
  <si>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</si>
  <si>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</si>
  <si>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</si>
  <si>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</si>
  <si>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</si>
  <si>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</si>
  <si>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</si>
  <si>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</si>
  <si>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</si>
  <si>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</si>
  <si>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</si>
  <si>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</si>
  <si>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</si>
  <si>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</si>
  <si>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</si>
  <si>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</si>
  <si>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</si>
  <si>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</si>
  <si>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</si>
  <si>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</si>
  <si>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</si>
  <si>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</si>
  <si>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</si>
  <si>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</si>
  <si>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</si>
  <si>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</si>
  <si>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</si>
  <si>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</si>
  <si>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</si>
  <si>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</si>
  <si>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</si>
  <si>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</si>
  <si>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</si>
  <si>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</si>
  <si>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</si>
  <si>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</si>
  <si>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</si>
  <si>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</si>
  <si>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</si>
  <si>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</si>
  <si>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</si>
  <si>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</si>
  <si>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</si>
  <si>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</si>
  <si>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</si>
  <si>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</si>
  <si>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</si>
  <si>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</si>
  <si>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</si>
  <si>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</si>
  <si>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</si>
  <si>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</si>
  <si>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</si>
  <si>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</si>
  <si>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</si>
  <si>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</si>
  <si>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</si>
  <si>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</si>
  <si>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</si>
  <si>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</si>
  <si>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</si>
  <si>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</si>
  <si>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</si>
  <si>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</si>
  <si>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</si>
  <si>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</si>
  <si>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</si>
  <si>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</si>
  <si>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</si>
  <si>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</si>
  <si>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</si>
  <si>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</si>
  <si>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</si>
  <si>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</si>
  <si>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</si>
  <si>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</si>
  <si>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</si>
  <si>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</si>
  <si>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</si>
  <si>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</si>
  <si>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</si>
  <si>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</si>
  <si>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</si>
  <si>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</si>
  <si>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</si>
  <si>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</si>
  <si>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</si>
  <si>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</si>
  <si>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</si>
  <si>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</si>
  <si>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</si>
  <si>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</si>
  <si>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</si>
  <si>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</si>
  <si>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</si>
  <si>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</si>
  <si>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</si>
  <si>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</si>
  <si>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</si>
  <si>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</si>
  <si>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</si>
  <si>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</si>
  <si>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</si>
  <si>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</si>
  <si>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</si>
  <si>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</si>
  <si>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</si>
  <si>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</si>
  <si>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</si>
  <si>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</si>
  <si>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</si>
  <si>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</si>
  <si>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</si>
  <si>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</si>
  <si>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</si>
  <si>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</si>
  <si>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</si>
  <si>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</si>
  <si>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</si>
  <si>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</si>
  <si>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</si>
  <si>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</si>
  <si>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</si>
  <si>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</si>
  <si>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</si>
  <si>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</si>
  <si>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</si>
  <si>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</si>
  <si>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</si>
  <si>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</si>
  <si>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</si>
  <si>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</si>
  <si>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</si>
  <si>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</si>
  <si>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</si>
  <si>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</si>
  <si>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</si>
  <si>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</si>
  <si>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</si>
  <si>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</si>
  <si>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</si>
  <si>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</si>
  <si>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</si>
  <si>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</si>
  <si>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</si>
  <si>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</si>
  <si>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</si>
  <si>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</si>
  <si>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</si>
  <si>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</si>
  <si>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</si>
  <si>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</si>
  <si>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</si>
  <si>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</si>
  <si>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</si>
  <si>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</si>
  <si>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</si>
  <si>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</si>
  <si>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</si>
  <si>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</si>
  <si>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</si>
  <si>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</si>
  <si>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</si>
  <si>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</si>
  <si>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</si>
  <si>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</si>
  <si>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</si>
  <si>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</si>
  <si>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</si>
  <si>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</si>
  <si>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</si>
  <si>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</si>
  <si>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</si>
  <si>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</si>
  <si>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</si>
  <si>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</si>
  <si>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</si>
  <si>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</si>
  <si>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</si>
  <si>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</si>
  <si>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</si>
  <si>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</si>
  <si>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</si>
  <si>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</si>
  <si>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</si>
  <si>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</si>
  <si>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</si>
  <si>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</si>
  <si>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</si>
  <si>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</si>
  <si>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</si>
  <si>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</si>
  <si>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</si>
  <si>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</si>
  <si>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</si>
  <si>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</si>
  <si>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</si>
  <si>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</si>
  <si>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</si>
  <si>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</si>
  <si>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</si>
  <si>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</si>
  <si>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</si>
  <si>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</si>
  <si>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</si>
  <si>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</si>
  <si>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</si>
  <si>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</si>
  <si>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</si>
  <si>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</si>
  <si>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</si>
  <si>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</si>
  <si>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</si>
  <si>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</si>
  <si>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</si>
  <si>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</si>
  <si>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</si>
  <si>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</si>
  <si>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</si>
  <si>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</si>
  <si>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</si>
  <si>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</si>
  <si>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</si>
  <si>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</si>
  <si>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</si>
  <si>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</si>
  <si>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</si>
  <si>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</si>
  <si>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</si>
  <si>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</si>
  <si>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</si>
  <si>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</si>
  <si>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</si>
  <si>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</si>
  <si>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</si>
  <si>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</si>
  <si>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</si>
  <si>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</si>
  <si>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</si>
  <si>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</si>
  <si>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</si>
  <si>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</si>
  <si>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</si>
  <si>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</si>
  <si>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</si>
  <si>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</si>
  <si>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</si>
  <si>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</si>
  <si>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</si>
  <si>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</si>
  <si>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</si>
  <si>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</si>
  <si>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</si>
  <si>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</si>
  <si>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</si>
  <si>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</si>
  <si>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</si>
  <si>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</si>
  <si>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</si>
  <si>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</si>
  <si>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</si>
  <si>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</si>
  <si>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</si>
  <si>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</si>
  <si>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</si>
  <si>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</si>
  <si>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</si>
  <si>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</si>
  <si>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</si>
  <si>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</si>
  <si>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</si>
  <si>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</si>
  <si>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</si>
  <si>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</si>
  <si>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</si>
  <si>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</si>
  <si>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</si>
  <si>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</si>
  <si>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</si>
  <si>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</si>
  <si>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</si>
  <si>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</si>
  <si>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</si>
  <si>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</si>
  <si>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</si>
  <si>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</si>
  <si>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</si>
  <si>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</si>
  <si>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</si>
  <si>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</si>
  <si>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</si>
  <si>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</si>
  <si>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</si>
  <si>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</si>
  <si>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</si>
  <si>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</si>
  <si>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</si>
  <si>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</si>
  <si>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</si>
  <si>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</si>
  <si>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</si>
  <si>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</si>
  <si>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</si>
  <si>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</si>
  <si>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</si>
  <si>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</si>
  <si>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</si>
  <si>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</si>
  <si>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</si>
  <si>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</si>
  <si>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</si>
  <si>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</si>
  <si>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</si>
  <si>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</si>
  <si>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</si>
  <si>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</si>
  <si>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</si>
  <si>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</si>
  <si>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</si>
  <si>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</si>
  <si>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</si>
  <si>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</si>
  <si>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</si>
  <si>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</si>
  <si>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</si>
  <si>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</si>
  <si>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</si>
  <si>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</si>
  <si>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</si>
  <si>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</si>
  <si>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</si>
  <si>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</si>
  <si>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</si>
  <si>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</si>
  <si>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</si>
  <si>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</si>
  <si>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</si>
  <si>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</si>
  <si>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</si>
  <si>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</si>
  <si>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</si>
  <si>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</si>
  <si>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</si>
  <si>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</si>
  <si>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</si>
  <si>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</si>
  <si>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</si>
  <si>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</si>
  <si>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</si>
  <si>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</si>
  <si>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</si>
  <si>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</si>
  <si>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</si>
  <si>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</si>
  <si>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</si>
  <si>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</si>
  <si>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</si>
  <si>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</si>
  <si>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</si>
  <si>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</si>
  <si>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</si>
  <si>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</si>
  <si>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</si>
  <si>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</si>
  <si>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</si>
  <si>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</si>
  <si>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</si>
  <si>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</si>
  <si>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</si>
  <si>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</si>
  <si>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</si>
  <si>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</si>
  <si>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</si>
  <si>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</si>
  <si>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</si>
  <si>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</si>
  <si>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</si>
  <si>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</si>
  <si>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</si>
  <si>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</si>
  <si>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</si>
  <si>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</si>
  <si>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</si>
  <si>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</si>
  <si>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</si>
  <si>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</si>
  <si>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</si>
  <si>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</si>
  <si>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</si>
  <si>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</si>
  <si>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</si>
  <si>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</si>
  <si>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</si>
  <si>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</si>
  <si>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</si>
  <si>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</si>
  <si>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</si>
  <si>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</si>
  <si>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</si>
  <si>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</si>
  <si>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</si>
  <si>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</si>
  <si>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</si>
  <si>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</si>
  <si>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</si>
  <si>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</si>
  <si>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</si>
  <si>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</si>
  <si>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</si>
  <si>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</si>
  <si>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</si>
  <si>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</si>
  <si>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</si>
  <si>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</si>
  <si>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</si>
  <si>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</si>
  <si>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</si>
  <si>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</si>
  <si>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</si>
  <si>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</si>
  <si>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</si>
  <si>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</si>
  <si>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</si>
  <si>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</si>
  <si>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</si>
  <si>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</si>
  <si>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</si>
  <si>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</si>
  <si>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</si>
  <si>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</si>
  <si>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</si>
  <si>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</si>
  <si>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</si>
  <si>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</si>
  <si>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</si>
  <si>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</si>
  <si>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</si>
  <si>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</si>
  <si>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</si>
  <si>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</si>
  <si>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</si>
  <si>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</si>
  <si>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</si>
  <si>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</si>
  <si>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</si>
  <si>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</si>
  <si>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</si>
  <si>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</si>
  <si>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</si>
  <si>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</si>
  <si>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</si>
  <si>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</si>
  <si>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</si>
  <si>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</si>
  <si>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</si>
  <si>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</si>
  <si>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</si>
  <si>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</si>
  <si>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</si>
  <si>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</si>
  <si>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</si>
  <si>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</si>
  <si>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</si>
  <si>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</si>
  <si>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</si>
  <si>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</si>
  <si>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</si>
  <si>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</si>
  <si>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</si>
  <si>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</si>
  <si>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</si>
  <si>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</si>
  <si>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</si>
  <si>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</si>
  <si>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</si>
  <si>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</si>
  <si>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</si>
  <si>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</si>
  <si>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</si>
  <si>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</si>
  <si>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</si>
  <si>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</si>
  <si>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</si>
  <si>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</si>
  <si>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</si>
  <si>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</si>
  <si>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</si>
  <si>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</si>
  <si>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</si>
  <si>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</si>
  <si>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</si>
  <si>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</si>
  <si>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</si>
  <si>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</si>
  <si>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</si>
  <si>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</si>
  <si>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</si>
  <si>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</si>
  <si>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</si>
  <si>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</si>
  <si>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</si>
  <si>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</si>
  <si>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</si>
  <si>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</si>
  <si>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</si>
  <si>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</si>
  <si>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</si>
  <si>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</si>
  <si>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</si>
  <si>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</si>
  <si>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</si>
  <si>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</si>
  <si>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</si>
  <si>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</si>
  <si>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</si>
  <si>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</si>
  <si>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</si>
  <si>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</si>
  <si>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</si>
  <si>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</si>
  <si>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</si>
  <si>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</si>
  <si>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</si>
  <si>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</si>
  <si>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</si>
  <si>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</si>
  <si>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</si>
  <si>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</si>
  <si>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</si>
  <si>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</si>
  <si>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</si>
  <si>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</si>
  <si>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</si>
  <si>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</si>
  <si>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</si>
  <si>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</si>
  <si>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</si>
  <si>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</si>
  <si>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</si>
  <si>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</si>
  <si>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</si>
  <si>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</si>
  <si>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</si>
  <si>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</si>
  <si>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</si>
  <si>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</si>
  <si>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</si>
  <si>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</si>
  <si>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</si>
  <si>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</si>
  <si>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</si>
  <si>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</si>
  <si>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</si>
  <si>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</si>
  <si>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</si>
  <si>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</si>
  <si>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</si>
  <si>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</si>
  <si>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</si>
  <si>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</si>
  <si>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</si>
  <si>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</si>
  <si>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</si>
  <si>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</si>
  <si>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</si>
  <si>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</si>
  <si>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</si>
  <si>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</si>
  <si>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</si>
  <si>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</si>
  <si>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</si>
  <si>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</si>
  <si>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</si>
  <si>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</si>
  <si>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</si>
  <si>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</si>
  <si>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</si>
  <si>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</si>
  <si>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</si>
  <si>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</si>
  <si>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</si>
  <si>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</si>
  <si>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</si>
  <si>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</si>
  <si>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</si>
  <si>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</si>
  <si>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</si>
  <si>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</si>
  <si>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</si>
  <si>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</si>
  <si>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</si>
  <si>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</si>
  <si>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</si>
  <si>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</si>
  <si>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</si>
  <si>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</si>
  <si>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</si>
  <si>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</si>
  <si>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</si>
  <si>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</si>
  <si>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</si>
  <si>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</si>
  <si>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</si>
  <si>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</si>
  <si>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</si>
  <si>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</si>
  <si>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</si>
  <si>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</si>
  <si>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</si>
  <si>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</si>
  <si>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</si>
  <si>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</si>
  <si>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</si>
  <si>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</si>
  <si>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</si>
  <si>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</si>
  <si>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</si>
  <si>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</si>
  <si>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</si>
  <si>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</si>
  <si>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</si>
  <si>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</si>
  <si>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</si>
  <si>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</si>
  <si>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</si>
  <si>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</si>
  <si>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</si>
  <si>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</si>
  <si>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</si>
  <si>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</si>
  <si>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</si>
  <si>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</si>
  <si>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</si>
  <si>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</si>
  <si>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</si>
  <si>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</si>
  <si>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</si>
  <si>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</si>
  <si>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</si>
  <si>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</si>
  <si>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</si>
  <si>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</si>
  <si>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</si>
  <si>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</si>
  <si>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</si>
  <si>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</si>
  <si>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</si>
  <si>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</si>
  <si>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</si>
  <si>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</si>
  <si>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</si>
  <si>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</si>
  <si>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</si>
  <si>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</si>
  <si>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</si>
  <si>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</si>
  <si>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</si>
  <si>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</si>
  <si>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</si>
  <si>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</si>
  <si>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</si>
  <si>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</si>
  <si>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</si>
  <si>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</si>
  <si>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</si>
  <si>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</si>
  <si>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</si>
  <si>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</si>
  <si>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</si>
  <si>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</si>
  <si>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</si>
  <si>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</si>
  <si>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</si>
  <si>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</si>
  <si>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</si>
  <si>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</si>
  <si>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</si>
  <si>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</si>
  <si>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</si>
  <si>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</si>
  <si>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</si>
  <si>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</si>
  <si>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</si>
  <si>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</si>
  <si>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</si>
  <si>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</si>
  <si>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</si>
  <si>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</si>
  <si>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</si>
  <si>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</si>
  <si>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</si>
  <si>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</si>
  <si>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</si>
  <si>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</si>
  <si>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</si>
  <si>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</si>
  <si>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</si>
  <si>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</si>
  <si>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</si>
  <si>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</si>
  <si>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</si>
  <si>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</si>
  <si>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</si>
  <si>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</si>
  <si>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</si>
  <si>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</si>
  <si>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</si>
  <si>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</si>
  <si>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</si>
  <si>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</si>
  <si>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</si>
  <si>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</si>
  <si>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</si>
  <si>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</si>
  <si>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</si>
  <si>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</si>
  <si>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</si>
  <si>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</si>
  <si>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</si>
  <si>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</si>
  <si>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</si>
  <si>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</si>
  <si>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</si>
  <si>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</si>
  <si>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</si>
  <si>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</si>
  <si>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</si>
  <si>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</si>
  <si>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</si>
  <si>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</si>
  <si>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</si>
  <si>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</si>
  <si>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</si>
  <si>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</si>
  <si>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</si>
  <si>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</si>
  <si>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</si>
  <si>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</si>
  <si>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</si>
  <si>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</si>
  <si>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</si>
  <si>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</si>
  <si>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</si>
  <si>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</si>
  <si>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</si>
  <si>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</si>
  <si>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</si>
  <si>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</si>
  <si>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</si>
  <si>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</si>
  <si>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</si>
  <si>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</si>
  <si>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</si>
  <si>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</si>
  <si>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</si>
  <si>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</si>
  <si>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</si>
  <si>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</si>
  <si>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</si>
  <si>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</si>
  <si>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</si>
  <si>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</si>
  <si>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</si>
  <si>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</si>
  <si>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</si>
  <si>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</si>
  <si>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</si>
  <si>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</si>
  <si>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</si>
  <si>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</si>
  <si>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</si>
  <si>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</si>
  <si>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</si>
  <si>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</si>
  <si>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</si>
  <si>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</si>
  <si>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</si>
  <si>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</si>
  <si>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</si>
  <si>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</si>
  <si>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</si>
  <si>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</si>
  <si>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</si>
  <si>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</si>
  <si>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</si>
  <si>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</si>
  <si>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</si>
  <si>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</si>
  <si>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</si>
  <si>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</si>
  <si>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</si>
  <si>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</si>
  <si>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</si>
  <si>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</si>
  <si>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</si>
  <si>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</si>
  <si>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</si>
  <si>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</si>
  <si>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</si>
  <si>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</si>
  <si>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</si>
  <si>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</si>
  <si>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</si>
  <si>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</si>
  <si>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</si>
  <si>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</si>
  <si>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</si>
  <si>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</si>
  <si>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</si>
  <si>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</si>
  <si>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</si>
  <si>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</si>
  <si>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</si>
  <si>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</si>
  <si>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</si>
  <si>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</si>
  <si>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</si>
  <si>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</si>
  <si>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</si>
  <si>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</si>
  <si>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</si>
  <si>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</si>
  <si>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</si>
  <si>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</si>
  <si>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</si>
  <si>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</si>
  <si>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</si>
  <si>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</si>
  <si>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</si>
  <si>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</si>
  <si>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</si>
  <si>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</si>
  <si>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</si>
  <si>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</si>
  <si>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</si>
  <si>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</si>
  <si>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</si>
  <si>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</si>
  <si>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</si>
  <si>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</si>
  <si>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</si>
  <si>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</si>
  <si>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</si>
  <si>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</si>
  <si>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</si>
  <si>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</si>
  <si>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</si>
  <si>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</si>
  <si>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</si>
  <si>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</si>
  <si>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</si>
  <si>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</si>
  <si>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</si>
  <si>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</si>
  <si>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</si>
  <si>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</si>
  <si>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</si>
  <si>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</si>
  <si>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</si>
  <si>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</si>
  <si>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</si>
  <si>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</si>
  <si>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</si>
  <si>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</si>
  <si>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</si>
  <si>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</si>
  <si>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</si>
  <si>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</si>
  <si>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</si>
  <si>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</si>
  <si>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</si>
  <si>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</si>
  <si>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</si>
  <si>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</si>
  <si>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</si>
  <si>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</si>
  <si>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</si>
  <si>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</si>
  <si>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</si>
  <si>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</si>
  <si>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</si>
  <si>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</si>
  <si>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</si>
  <si>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</si>
  <si>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</si>
  <si>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</si>
  <si>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</si>
  <si>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</si>
  <si>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</si>
  <si>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</si>
  <si>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</si>
  <si>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</si>
  <si>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</si>
  <si>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</si>
  <si>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</si>
  <si>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</si>
  <si>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</si>
  <si>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</si>
  <si>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</si>
  <si>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</si>
  <si>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</si>
  <si>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</si>
  <si>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</si>
  <si>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</si>
  <si>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</si>
  <si>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</si>
  <si>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</si>
  <si>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</si>
  <si>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</si>
  <si>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</si>
  <si>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</si>
  <si>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</si>
  <si>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</si>
  <si>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</si>
  <si>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</si>
  <si>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</si>
  <si>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</si>
  <si>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</si>
  <si>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</si>
  <si>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</si>
  <si>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</si>
  <si>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</si>
  <si>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</si>
  <si>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</si>
  <si>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</si>
  <si>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</si>
  <si>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</si>
  <si>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</si>
  <si>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</si>
  <si>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</si>
  <si>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</si>
  <si>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</si>
  <si>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</si>
  <si>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</si>
  <si>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</si>
  <si>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</si>
  <si>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</si>
  <si>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</si>
  <si>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</si>
  <si>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</si>
  <si>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</si>
  <si>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</si>
  <si>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</si>
  <si>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</si>
  <si>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</si>
  <si>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</si>
  <si>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</si>
  <si>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</si>
  <si>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</si>
  <si>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</si>
  <si>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</si>
  <si>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</si>
  <si>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</si>
  <si>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</si>
  <si>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</si>
  <si>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</si>
  <si>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</si>
  <si>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</si>
  <si>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</si>
  <si>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</si>
  <si>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</si>
  <si>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</si>
  <si>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</si>
  <si>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</si>
  <si>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</si>
  <si>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</si>
  <si>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</si>
  <si>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</si>
  <si>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</si>
  <si>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</si>
  <si>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</si>
  <si>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</si>
  <si>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</si>
  <si>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</si>
  <si>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</si>
  <si>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</si>
  <si>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</si>
  <si>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</si>
  <si>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</si>
  <si>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</si>
  <si>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</si>
  <si>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</si>
  <si>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</si>
  <si>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</si>
  <si>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</si>
  <si>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</si>
  <si>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</si>
  <si>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</si>
  <si>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</si>
  <si>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</si>
  <si>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</si>
  <si>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</si>
  <si>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</si>
  <si>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</si>
  <si>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</si>
  <si>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</si>
  <si>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</si>
  <si>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</si>
  <si>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</si>
  <si>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</si>
  <si>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</si>
  <si>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</si>
  <si>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</si>
  <si>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</si>
  <si>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</si>
  <si>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</si>
  <si>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</si>
  <si>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</si>
  <si>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</si>
  <si>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</si>
  <si>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</si>
  <si>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</si>
  <si>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</si>
  <si>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</si>
  <si>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</si>
  <si>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</si>
  <si>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</si>
  <si>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</si>
  <si>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</si>
  <si>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</si>
  <si>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</si>
  <si>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</si>
  <si>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</si>
  <si>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</si>
  <si>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</si>
  <si>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</si>
  <si>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</si>
  <si>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</si>
  <si>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</si>
  <si>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</si>
  <si>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</si>
  <si>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</si>
  <si>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</si>
  <si>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</si>
  <si>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</si>
  <si>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</si>
  <si>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</si>
  <si>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</si>
  <si>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</si>
  <si>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</si>
  <si>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</si>
  <si>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</si>
  <si>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</si>
  <si>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</si>
  <si>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</si>
  <si>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</si>
  <si>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</si>
  <si>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</si>
  <si>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</si>
  <si>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</si>
  <si>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</si>
  <si>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</si>
  <si>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</si>
  <si>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</si>
  <si>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</si>
  <si>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</si>
  <si>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</si>
  <si>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</si>
  <si>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</si>
  <si>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</si>
  <si>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</si>
  <si>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</si>
  <si>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</si>
  <si>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</si>
  <si>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</si>
  <si>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</si>
  <si>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</si>
  <si>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</si>
  <si>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</si>
  <si>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</si>
  <si>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</si>
  <si>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</si>
  <si>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</si>
  <si>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</si>
  <si>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</si>
  <si>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</si>
  <si>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</si>
  <si>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</si>
  <si>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</si>
  <si>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</si>
  <si>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</si>
  <si>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</si>
  <si>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</si>
  <si>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</si>
  <si>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</si>
  <si>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</si>
  <si>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</si>
  <si>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</si>
  <si>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</si>
  <si>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</si>
  <si>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</si>
  <si>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</si>
  <si>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</si>
  <si>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</si>
  <si>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</si>
  <si>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</si>
  <si>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</si>
  <si>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</si>
  <si>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</si>
  <si>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</si>
  <si>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</si>
  <si>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</si>
  <si>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</si>
  <si>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</si>
  <si>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</si>
  <si>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</si>
  <si>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</si>
  <si>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</si>
  <si>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</si>
  <si>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</si>
  <si>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</si>
  <si>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</si>
  <si>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</si>
  <si>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</si>
  <si>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</si>
  <si>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</si>
  <si>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</si>
  <si>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</si>
  <si>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</si>
  <si>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</si>
  <si>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</si>
  <si>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</si>
  <si>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</si>
  <si>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</si>
  <si>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</si>
  <si>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</si>
  <si>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</si>
  <si>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</si>
  <si>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</si>
  <si>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</si>
  <si>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</si>
  <si>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</si>
  <si>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</si>
  <si>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</si>
  <si>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</si>
  <si>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</si>
  <si>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</si>
  <si>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</si>
  <si>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</si>
  <si>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</si>
  <si>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</si>
  <si>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</si>
  <si>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</si>
  <si>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</si>
  <si>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</si>
  <si>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</si>
  <si>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</si>
  <si>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</si>
  <si>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</si>
  <si>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</si>
  <si>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</si>
  <si>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</si>
  <si>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</si>
  <si>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</si>
  <si>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</si>
  <si>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</si>
  <si>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</si>
  <si>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</si>
  <si>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</si>
  <si>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</si>
  <si>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</si>
  <si>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</si>
  <si>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</si>
  <si>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</si>
  <si>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</si>
  <si>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</si>
  <si>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</si>
  <si>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</si>
  <si>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</si>
  <si>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</si>
  <si>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</si>
  <si>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</si>
  <si>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</si>
  <si>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</si>
  <si>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</si>
  <si>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</si>
  <si>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</si>
  <si>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</si>
  <si>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</si>
  <si>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</si>
  <si>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</si>
  <si>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</si>
  <si>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</si>
  <si>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</si>
  <si>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</si>
  <si>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</si>
  <si>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</si>
  <si>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</si>
  <si>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</si>
  <si>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</si>
  <si>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</si>
  <si>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</si>
  <si>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</si>
  <si>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</si>
  <si>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</si>
  <si>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</si>
  <si>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</si>
  <si>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</si>
  <si>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</si>
  <si>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</si>
  <si>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</si>
  <si>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</si>
  <si>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</si>
  <si>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</si>
  <si>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</si>
  <si>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</si>
  <si>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</si>
  <si>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</si>
  <si>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</si>
  <si>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</si>
  <si>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</si>
  <si>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</si>
  <si>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</si>
  <si>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</si>
  <si>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</si>
  <si>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</si>
  <si>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</si>
  <si>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</si>
  <si>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</si>
  <si>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</si>
  <si>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</si>
  <si>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</si>
  <si>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</si>
  <si>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</si>
  <si>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</si>
  <si>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</si>
  <si>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</si>
  <si>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</si>
  <si>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</si>
  <si>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</si>
  <si>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</si>
  <si>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</si>
  <si>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</si>
  <si>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</si>
  <si>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</si>
  <si>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</si>
  <si>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</si>
  <si>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</si>
  <si>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</si>
  <si>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</si>
  <si>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</si>
  <si>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</si>
  <si>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</si>
  <si>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</si>
  <si>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</si>
  <si>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</si>
  <si>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</si>
  <si>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</si>
  <si>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</si>
  <si>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</si>
  <si>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</si>
  <si>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</si>
  <si>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</si>
  <si>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</si>
  <si>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</si>
  <si>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</si>
  <si>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</si>
  <si>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</si>
  <si>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</si>
  <si>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</si>
  <si>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</si>
  <si>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</si>
  <si>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</si>
  <si>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</si>
  <si>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</si>
  <si>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</si>
  <si>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</si>
  <si>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</si>
  <si>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</si>
  <si>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</si>
  <si>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</si>
  <si>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</si>
  <si>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</si>
  <si>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</si>
  <si>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</si>
  <si>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</si>
  <si>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</si>
  <si>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</si>
  <si>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</si>
  <si>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</si>
  <si>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</si>
  <si>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</si>
  <si>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</si>
  <si>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</si>
  <si>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</si>
  <si>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</si>
  <si>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</si>
  <si>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</si>
  <si>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</si>
  <si>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</si>
  <si>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</si>
  <si>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</si>
  <si>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</si>
  <si>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</si>
  <si>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</si>
  <si>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</si>
  <si>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</si>
  <si>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</si>
  <si>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</si>
  <si>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</si>
  <si>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</si>
  <si>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</si>
  <si>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</si>
  <si>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</si>
  <si>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</si>
  <si>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</si>
  <si>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</si>
  <si>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</si>
  <si>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</si>
  <si>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</si>
  <si>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</si>
  <si>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</si>
  <si>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</si>
  <si>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</si>
  <si>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</si>
  <si>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</si>
  <si>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</si>
  <si>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</si>
  <si>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</si>
  <si>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</si>
  <si>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</si>
  <si>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</si>
  <si>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</si>
  <si>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</si>
  <si>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</si>
  <si>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</si>
  <si>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</si>
  <si>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</si>
  <si>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</si>
  <si>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</si>
  <si>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</si>
  <si>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</si>
  <si>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</si>
  <si>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</si>
  <si>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</si>
  <si>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</si>
  <si>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</si>
  <si>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</si>
  <si>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</si>
  <si>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</si>
  <si>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</si>
  <si>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</si>
  <si>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</si>
  <si>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</si>
  <si>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</si>
  <si>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</si>
  <si>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</si>
  <si>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</si>
  <si>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</si>
  <si>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</si>
  <si>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</si>
  <si>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</si>
  <si>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</si>
  <si>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</si>
  <si>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</si>
  <si>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</si>
  <si>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</si>
  <si>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</si>
  <si>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</si>
  <si>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</si>
  <si>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</si>
  <si>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</si>
  <si>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</si>
  <si>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</si>
  <si>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</si>
  <si>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</si>
  <si>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</si>
  <si>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</si>
  <si>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</si>
  <si>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</si>
  <si>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</si>
  <si>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</si>
  <si>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</si>
  <si>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</si>
  <si>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</si>
  <si>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</si>
  <si>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</si>
  <si>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</si>
  <si>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</si>
  <si>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</si>
  <si>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</si>
  <si>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</si>
  <si>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</si>
  <si>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</si>
  <si>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</si>
  <si>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</si>
  <si>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</si>
  <si>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</si>
  <si>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</si>
  <si>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</si>
  <si>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</si>
  <si>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</si>
  <si>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</si>
  <si>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</si>
  <si>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</si>
  <si>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</si>
  <si>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</si>
  <si>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</si>
  <si>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</si>
  <si>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</si>
  <si>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</si>
  <si>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</si>
  <si>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</si>
  <si>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</si>
  <si>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</si>
  <si>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</si>
  <si>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</si>
  <si>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</si>
  <si>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</si>
  <si>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</si>
  <si>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</si>
  <si>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</si>
  <si>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</si>
  <si>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</si>
  <si>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</si>
  <si>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</si>
  <si>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</si>
  <si>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</si>
  <si>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</si>
  <si>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</si>
  <si>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</si>
  <si>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</si>
  <si>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</si>
  <si>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</si>
  <si>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</si>
  <si>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</si>
  <si>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</si>
  <si>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</si>
  <si>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</si>
  <si>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</si>
  <si>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</si>
  <si>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</si>
  <si>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</si>
  <si>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</si>
  <si>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</si>
  <si>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</si>
  <si>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</si>
  <si>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</si>
  <si>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</si>
  <si>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</si>
  <si>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</si>
  <si>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</si>
  <si>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</si>
  <si>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</si>
  <si>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</si>
  <si>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</si>
  <si>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</si>
  <si>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</si>
  <si>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</si>
  <si>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</si>
  <si>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</si>
  <si>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</si>
  <si>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</si>
  <si>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</si>
  <si>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</si>
  <si>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</si>
  <si>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</si>
  <si>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</si>
  <si>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</si>
  <si>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</si>
  <si>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</si>
  <si>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</si>
  <si>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</si>
  <si>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</si>
  <si>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</si>
  <si>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</si>
  <si>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</si>
  <si>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</si>
  <si>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</si>
  <si>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</si>
  <si>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</si>
  <si>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</si>
  <si>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</si>
  <si>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</si>
  <si>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</si>
  <si>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</si>
  <si>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</si>
  <si>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</si>
  <si>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</si>
  <si>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</si>
  <si>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</si>
  <si>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</si>
  <si>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</si>
  <si>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</si>
  <si>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</si>
  <si>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</si>
  <si>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</si>
  <si>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</si>
  <si>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</si>
  <si>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</si>
  <si>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</si>
  <si>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</si>
  <si>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</si>
  <si>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</si>
  <si>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</si>
  <si>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</si>
  <si>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</si>
  <si>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</si>
  <si>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</si>
  <si>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</si>
  <si>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</si>
  <si>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</si>
  <si>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</si>
  <si>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</si>
  <si>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</si>
  <si>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</si>
  <si>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</si>
  <si>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</si>
  <si>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</si>
  <si>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</si>
  <si>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</si>
  <si>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</si>
  <si>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</si>
  <si>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</si>
  <si>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</si>
  <si>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</si>
  <si>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</si>
  <si>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</si>
  <si>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</si>
  <si>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</si>
  <si>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</si>
  <si>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</si>
  <si>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</si>
  <si>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</si>
  <si>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</si>
  <si>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</si>
  <si>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</si>
  <si>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</si>
  <si>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</si>
  <si>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</si>
  <si>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</si>
  <si>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</si>
  <si>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</si>
  <si>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</si>
  <si>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</si>
  <si>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</si>
  <si>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</si>
  <si>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</si>
  <si>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</si>
  <si>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</si>
  <si>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</si>
  <si>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</si>
  <si>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</si>
  <si>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</si>
  <si>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</si>
  <si>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</si>
  <si>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</si>
  <si>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</si>
  <si>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</si>
  <si>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</si>
  <si>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</si>
  <si>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</si>
  <si>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</si>
  <si>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</si>
  <si>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</si>
  <si>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</si>
  <si>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</si>
  <si>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</si>
  <si>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</si>
  <si>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</si>
  <si>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</si>
  <si>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</si>
  <si>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</si>
  <si>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</si>
  <si>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</si>
  <si>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</si>
  <si>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</si>
  <si>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</si>
  <si>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</si>
  <si>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</si>
  <si>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</si>
  <si>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</si>
  <si>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</si>
  <si>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</si>
  <si>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</si>
  <si>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</si>
  <si>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</si>
  <si>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</si>
  <si>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</si>
  <si>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</si>
  <si>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</si>
  <si>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</si>
  <si>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</si>
  <si>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</si>
  <si>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</si>
  <si>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</si>
  <si>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</si>
  <si>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</si>
  <si>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</si>
  <si>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</si>
  <si>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</si>
  <si>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</si>
  <si>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</si>
  <si>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</si>
  <si>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</si>
  <si>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</si>
  <si>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</si>
  <si>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</si>
  <si>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</si>
  <si>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</si>
  <si>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</si>
  <si>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</si>
  <si>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</si>
  <si>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</si>
  <si>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</si>
  <si>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</si>
  <si>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</si>
  <si>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</si>
  <si>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</si>
  <si>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</si>
  <si>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</si>
  <si>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</si>
  <si>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</si>
  <si>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</si>
  <si>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</si>
  <si>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</si>
  <si>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</si>
  <si>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</si>
  <si>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</si>
  <si>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</si>
  <si>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</si>
  <si>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</si>
  <si>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</si>
  <si>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</si>
  <si>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</si>
  <si>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</si>
  <si>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</si>
  <si>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</si>
  <si>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</si>
  <si>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</si>
  <si>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</si>
  <si>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</si>
  <si>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</si>
  <si>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</si>
  <si>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</si>
  <si>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</si>
  <si>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</si>
  <si>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</si>
  <si>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</si>
  <si>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</si>
  <si>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</si>
  <si>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</si>
  <si>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</si>
  <si>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</si>
  <si>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</si>
  <si>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</si>
  <si>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</si>
  <si>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</si>
  <si>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</si>
  <si>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</si>
  <si>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</si>
  <si>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</si>
  <si>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</si>
  <si>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</si>
  <si>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</si>
  <si>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</si>
  <si>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</si>
  <si>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</si>
  <si>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</si>
  <si>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</si>
  <si>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</si>
  <si>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</si>
  <si>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</si>
  <si>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</si>
  <si>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</si>
  <si>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</si>
  <si>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</si>
  <si>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</si>
  <si>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</si>
  <si>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</si>
  <si>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</si>
  <si>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</si>
  <si>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</si>
  <si>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</si>
  <si>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</si>
  <si>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</si>
  <si>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</si>
  <si>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</si>
  <si>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</si>
  <si>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</si>
  <si>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</si>
  <si>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</si>
  <si>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</si>
  <si>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</si>
  <si>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</si>
  <si>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</si>
  <si>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</si>
  <si>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</si>
  <si>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</si>
  <si>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</si>
  <si>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</si>
  <si>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</si>
  <si>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</si>
  <si>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</si>
  <si>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</si>
  <si>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</si>
  <si>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</si>
  <si>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</si>
  <si>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</si>
  <si>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</si>
  <si>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</si>
  <si>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</si>
  <si>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</si>
  <si>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</si>
  <si>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</si>
  <si>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</si>
  <si>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</si>
  <si>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</si>
  <si>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</si>
  <si>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</si>
  <si>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</si>
  <si>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</si>
  <si>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</si>
  <si>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</si>
  <si>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</si>
  <si>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</si>
  <si>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</si>
  <si>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</si>
  <si>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</si>
  <si>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</si>
  <si>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</si>
  <si>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</si>
  <si>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</si>
  <si>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</si>
  <si>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</si>
  <si>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</si>
  <si>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</si>
  <si>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</si>
  <si>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</si>
  <si>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</si>
  <si>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</si>
  <si>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</si>
  <si>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</si>
  <si>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</si>
  <si>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</si>
  <si>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</si>
  <si>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</si>
  <si>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</si>
  <si>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</si>
  <si>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</si>
  <si>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</si>
  <si>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</si>
  <si>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</si>
  <si>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</si>
  <si>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</si>
  <si>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</si>
  <si>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</si>
  <si>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</si>
  <si>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</si>
  <si>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</si>
  <si>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</si>
  <si>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</si>
  <si>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</si>
  <si>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</si>
  <si>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</si>
  <si>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</si>
  <si>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</si>
  <si>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</si>
  <si>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</si>
  <si>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</si>
  <si>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</si>
  <si>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</si>
  <si>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</si>
  <si>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</si>
  <si>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</si>
  <si>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</si>
  <si>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</si>
  <si>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</si>
  <si>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</si>
  <si>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</si>
  <si>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</si>
  <si>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</si>
  <si>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</si>
  <si>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</si>
  <si>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</si>
  <si>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</si>
  <si>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</si>
  <si>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</si>
  <si>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</si>
  <si>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</si>
  <si>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</si>
  <si>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</si>
  <si>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</si>
  <si>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</si>
  <si>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</si>
  <si>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</si>
  <si>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</si>
  <si>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</si>
  <si>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</si>
  <si>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</si>
  <si>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</si>
  <si>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</si>
  <si>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</si>
  <si>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</si>
  <si>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</si>
  <si>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</si>
  <si>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</si>
  <si>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</si>
  <si>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</si>
  <si>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</si>
  <si>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</si>
  <si>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</si>
  <si>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</si>
  <si>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</si>
  <si>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</si>
  <si>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</si>
  <si>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</si>
  <si>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</si>
  <si>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</si>
  <si>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</si>
  <si>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</si>
  <si>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</si>
  <si>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</si>
  <si>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</si>
  <si>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</si>
  <si>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</si>
  <si>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</si>
  <si>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</si>
  <si>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</si>
  <si>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</si>
  <si>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</si>
  <si>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</si>
  <si>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</si>
  <si>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</si>
  <si>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</si>
  <si>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</si>
  <si>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</si>
  <si>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</si>
  <si>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</si>
  <si>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</si>
  <si>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</si>
  <si>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</si>
  <si>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</si>
  <si>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</si>
  <si>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</si>
  <si>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</si>
  <si>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</si>
  <si>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</si>
  <si>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</si>
  <si>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</si>
  <si>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</si>
  <si>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</si>
  <si>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</si>
  <si>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</si>
  <si>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</si>
  <si>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</si>
  <si>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</si>
  <si>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</si>
  <si>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</si>
  <si>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</si>
  <si>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</si>
  <si>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</si>
  <si>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</si>
  <si>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</si>
  <si>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</si>
  <si>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</si>
  <si>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</si>
  <si>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</si>
  <si>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</si>
  <si>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</si>
  <si>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</si>
  <si>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</si>
  <si>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</si>
  <si>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</si>
  <si>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</si>
  <si>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</si>
  <si>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</si>
  <si>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</si>
  <si>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</si>
  <si>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</si>
  <si>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</si>
  <si>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</si>
  <si>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</si>
  <si>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</si>
  <si>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</si>
  <si>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</si>
  <si>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</si>
  <si>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</si>
  <si>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</si>
  <si>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</si>
  <si>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</si>
  <si>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</si>
  <si>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</si>
  <si>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</si>
  <si>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</si>
  <si>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</si>
  <si>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</si>
  <si>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</si>
  <si>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</si>
  <si>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</si>
  <si>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</si>
  <si>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</si>
  <si>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</si>
  <si>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</si>
  <si>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</si>
  <si>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</si>
  <si>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</si>
  <si>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</si>
  <si>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</si>
  <si>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</si>
  <si>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</si>
  <si>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</si>
  <si>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</si>
  <si>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</si>
  <si>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</si>
  <si>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</si>
  <si>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</si>
  <si>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</si>
  <si>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</si>
  <si>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</si>
  <si>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</si>
  <si>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</si>
  <si>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</si>
  <si>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</si>
  <si>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</si>
  <si>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</si>
  <si>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</si>
  <si>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</si>
  <si>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</si>
  <si>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</si>
  <si>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</si>
  <si>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</si>
  <si>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</si>
  <si>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</si>
  <si>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</si>
  <si>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</si>
  <si>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</si>
  <si>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</si>
  <si>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</si>
  <si>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</si>
  <si>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</si>
  <si>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</si>
  <si>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</si>
  <si>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</si>
  <si>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</si>
  <si>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</si>
  <si>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</si>
  <si>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</si>
  <si>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</si>
  <si>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</si>
  <si>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</si>
  <si>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</si>
  <si>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</si>
  <si>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</si>
  <si>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</si>
  <si>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</si>
  <si>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</si>
  <si>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</si>
  <si>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</si>
  <si>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</si>
  <si>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</si>
  <si>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</si>
  <si>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</si>
  <si>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</si>
  <si>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</si>
  <si>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</si>
  <si>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</si>
  <si>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</si>
  <si>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</si>
  <si>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</si>
  <si>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</si>
  <si>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</si>
  <si>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</si>
  <si>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</si>
  <si>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</si>
  <si>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</si>
  <si>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</si>
  <si>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</si>
  <si>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</si>
  <si>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</si>
  <si>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</si>
  <si>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</si>
  <si>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</si>
  <si>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</si>
  <si>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</si>
  <si>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</si>
  <si>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</si>
  <si>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</si>
  <si>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</si>
  <si>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</si>
  <si>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</si>
  <si>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</si>
  <si>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</si>
  <si>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</si>
  <si>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</si>
  <si>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</si>
  <si>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</si>
  <si>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</si>
  <si>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</si>
  <si>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</si>
  <si>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</si>
  <si>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</si>
  <si>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</si>
  <si>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</si>
  <si>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</si>
  <si>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</si>
  <si>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</si>
  <si>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</si>
  <si>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</si>
  <si>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</si>
  <si>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</si>
  <si>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</si>
  <si>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</si>
  <si>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</si>
  <si>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</si>
  <si>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</si>
  <si>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</si>
  <si>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</si>
  <si>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</si>
  <si>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</si>
  <si>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</si>
  <si>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</si>
  <si>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</si>
  <si>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</si>
  <si>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</si>
  <si>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</si>
  <si>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</si>
  <si>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</si>
  <si>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</si>
  <si>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</si>
  <si>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</si>
  <si>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</si>
  <si>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</si>
  <si>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</si>
  <si>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</si>
  <si>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</si>
  <si>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</si>
  <si>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</si>
  <si>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</si>
  <si>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</si>
  <si>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</si>
  <si>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</si>
  <si>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</si>
  <si>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</si>
  <si>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</si>
  <si>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</si>
  <si>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</si>
  <si>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</si>
  <si>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</si>
  <si>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</si>
  <si>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</si>
  <si>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</si>
  <si>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</si>
  <si>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</si>
  <si>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</si>
  <si>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</si>
  <si>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</si>
  <si>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</si>
  <si>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</si>
  <si>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</si>
  <si>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</si>
  <si>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</si>
  <si>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</si>
  <si>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</si>
  <si>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</si>
  <si>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</si>
  <si>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</si>
  <si>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</si>
  <si>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</si>
  <si>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</si>
  <si>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</si>
  <si>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</si>
  <si>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</si>
  <si>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</si>
  <si>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</si>
  <si>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</si>
  <si>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</si>
  <si>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</si>
  <si>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</si>
  <si>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</si>
  <si>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</si>
  <si>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</si>
  <si>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</si>
  <si>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</si>
  <si>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</si>
  <si>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</si>
  <si>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</si>
  <si>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</si>
  <si>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</si>
  <si>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</si>
  <si>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</si>
  <si>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</si>
  <si>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</si>
  <si>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</si>
  <si>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</si>
  <si>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</si>
  <si>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</si>
  <si>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</si>
  <si>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</si>
  <si>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</si>
  <si>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</si>
  <si>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</si>
  <si>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</si>
  <si>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</si>
  <si>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</si>
  <si>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</si>
  <si>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</si>
  <si>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</si>
  <si>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</si>
  <si>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</si>
  <si>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</si>
  <si>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</si>
  <si>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</si>
  <si>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</si>
  <si>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</si>
  <si>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</si>
  <si>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</si>
  <si>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</si>
  <si>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</si>
  <si>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</si>
  <si>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</si>
  <si>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</si>
  <si>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</si>
  <si>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</si>
  <si>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</si>
  <si>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</si>
  <si>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</si>
  <si>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</si>
  <si>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</si>
  <si>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</si>
  <si>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</si>
  <si>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</si>
  <si>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</si>
  <si>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</si>
  <si>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</si>
  <si>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</si>
  <si>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</si>
  <si>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</si>
  <si>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</si>
  <si>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</si>
  <si>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</si>
  <si>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</si>
  <si>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</si>
  <si>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</si>
  <si>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</si>
  <si>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</si>
  <si>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</si>
  <si>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</si>
  <si>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</si>
  <si>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</si>
  <si>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</si>
  <si>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</si>
  <si>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</si>
  <si>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</si>
  <si>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</si>
  <si>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</si>
  <si>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</si>
  <si>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</si>
  <si>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</si>
  <si>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</si>
  <si>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</si>
  <si>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</si>
  <si>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</si>
  <si>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</si>
  <si>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</si>
  <si>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</si>
  <si>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</si>
  <si>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</si>
  <si>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</si>
  <si>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</si>
  <si>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</si>
  <si>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</si>
  <si>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</si>
  <si>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</si>
  <si>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</si>
  <si>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</si>
  <si>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</si>
  <si>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</si>
  <si>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</si>
  <si>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</si>
  <si>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</si>
  <si>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</si>
  <si>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</si>
  <si>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</si>
  <si>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</si>
  <si>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</si>
  <si>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</si>
  <si>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</si>
  <si>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</si>
  <si>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</si>
  <si>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</si>
  <si>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</si>
  <si>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</si>
  <si>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</si>
  <si>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</si>
  <si>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</si>
  <si>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</si>
  <si>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</si>
  <si>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</si>
  <si>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</si>
  <si>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</si>
  <si>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</si>
  <si>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</si>
  <si>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</si>
  <si>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</si>
  <si>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</si>
  <si>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</si>
  <si>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</si>
  <si>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</si>
  <si>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</si>
  <si>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</si>
  <si>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</si>
  <si>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</si>
  <si>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</si>
  <si>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</si>
  <si>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</si>
  <si>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</si>
  <si>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</si>
  <si>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</si>
  <si>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</si>
  <si>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</si>
  <si>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</si>
  <si>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</si>
  <si>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</si>
  <si>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</si>
  <si>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</si>
  <si>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</si>
  <si>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</si>
  <si>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</si>
  <si>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</si>
  <si>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</si>
  <si>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</si>
  <si>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</si>
  <si>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</si>
  <si>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</si>
  <si>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</si>
  <si>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</si>
  <si>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</si>
  <si>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</si>
  <si>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</si>
  <si>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</si>
  <si>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</si>
  <si>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</si>
  <si>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</si>
  <si>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</si>
  <si>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</si>
  <si>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</si>
  <si>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</si>
  <si>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</si>
  <si>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</si>
  <si>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</si>
  <si>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</si>
  <si>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</si>
  <si>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</si>
  <si>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</si>
  <si>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</si>
  <si>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</si>
  <si>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</si>
  <si>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</si>
  <si>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</si>
  <si>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</si>
  <si>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</si>
  <si>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</si>
  <si>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</si>
  <si>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</si>
  <si>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</si>
  <si>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</si>
  <si>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</si>
  <si>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</si>
  <si>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</si>
  <si>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</si>
  <si>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</si>
  <si>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</si>
  <si>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</si>
  <si>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</si>
  <si>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</si>
  <si>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</si>
  <si>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</si>
  <si>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</si>
  <si>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</si>
  <si>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</si>
  <si>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</si>
  <si>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</si>
  <si>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</si>
  <si>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</si>
  <si>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</si>
  <si>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</si>
  <si>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</si>
  <si>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</si>
  <si>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</si>
  <si>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</si>
  <si>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</si>
  <si>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</si>
  <si>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</si>
  <si>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</si>
  <si>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</si>
  <si>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</si>
  <si>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</si>
  <si>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</si>
  <si>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</si>
  <si>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</si>
  <si>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</si>
  <si>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</si>
  <si>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</si>
  <si>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</si>
  <si>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</si>
  <si>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</si>
  <si>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</si>
  <si>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</si>
  <si>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</si>
  <si>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</si>
  <si>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</si>
  <si>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</si>
  <si>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</si>
  <si>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</si>
  <si>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</si>
  <si>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</si>
  <si>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</si>
  <si>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</si>
  <si>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</si>
  <si>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</si>
  <si>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</si>
  <si>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</si>
  <si>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</si>
  <si>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</si>
  <si>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</si>
  <si>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</si>
  <si>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</si>
  <si>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</si>
  <si>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</si>
  <si>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</si>
  <si>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</si>
  <si>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</si>
  <si>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</si>
  <si>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</si>
  <si>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</si>
  <si>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</si>
  <si>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</si>
  <si>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</si>
  <si>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</si>
  <si>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</si>
  <si>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</si>
  <si>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</si>
  <si>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</si>
  <si>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</si>
  <si>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</si>
  <si>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</si>
  <si>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</si>
  <si>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</si>
  <si>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</si>
  <si>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</si>
  <si>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</si>
  <si>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</si>
  <si>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</si>
  <si>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</si>
  <si>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</si>
  <si>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</si>
  <si>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</si>
  <si>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</si>
  <si>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</si>
  <si>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</si>
  <si>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</si>
  <si>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</si>
  <si>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</si>
  <si>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</si>
  <si>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</si>
  <si>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</si>
  <si>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</si>
  <si>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</si>
  <si>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</si>
  <si>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</si>
  <si>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</si>
  <si>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</si>
  <si>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</si>
  <si>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</si>
  <si>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</si>
  <si>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</si>
  <si>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</si>
  <si>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</si>
  <si>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</si>
  <si>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</si>
  <si>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</si>
  <si>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</si>
  <si>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</si>
  <si>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</si>
  <si>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</si>
  <si>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</si>
  <si>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</si>
  <si>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</si>
  <si>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</si>
  <si>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</si>
  <si>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</si>
  <si>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</si>
  <si>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</si>
  <si>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</si>
  <si>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</si>
  <si>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</si>
  <si>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</si>
  <si>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</si>
  <si>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</si>
  <si>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</si>
  <si>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</si>
  <si>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</si>
  <si>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</si>
  <si>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</si>
  <si>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</si>
  <si>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</si>
  <si>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</si>
  <si>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</si>
  <si>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</si>
  <si>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</si>
  <si>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</si>
  <si>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</si>
  <si>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</si>
  <si>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</si>
  <si>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</si>
  <si>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</si>
  <si>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</si>
  <si>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</si>
  <si>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</si>
  <si>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</si>
  <si>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</si>
  <si>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</si>
  <si>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</si>
  <si>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</si>
  <si>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</si>
  <si>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</si>
  <si>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</si>
  <si>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</si>
  <si>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</si>
  <si>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</si>
  <si>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</si>
  <si>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</si>
  <si>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</si>
  <si>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</si>
  <si>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</si>
  <si>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</si>
  <si>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</si>
  <si>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</si>
  <si>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</si>
  <si>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</si>
  <si>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</si>
  <si>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</si>
  <si>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</si>
  <si>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</si>
  <si>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</si>
  <si>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</si>
  <si>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</si>
  <si>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</si>
  <si>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</si>
  <si>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</si>
  <si>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</si>
  <si>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</si>
  <si>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</si>
  <si>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</si>
  <si>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</si>
  <si>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</si>
  <si>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</si>
  <si>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</si>
  <si>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</si>
  <si>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</si>
  <si>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</si>
  <si>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</si>
  <si>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</si>
  <si>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</si>
  <si>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</si>
  <si>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</si>
  <si>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</si>
  <si>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</si>
  <si>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</si>
  <si>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</si>
  <si>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</si>
  <si>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</si>
  <si>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</si>
  <si>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</si>
  <si>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</si>
  <si>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</si>
  <si>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</si>
  <si>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</si>
  <si>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</si>
  <si>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</si>
  <si>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</si>
  <si>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</si>
  <si>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</si>
  <si>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</si>
  <si>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</si>
  <si>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</si>
  <si>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</si>
  <si>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</si>
  <si>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</si>
  <si>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</si>
  <si>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</si>
  <si>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</si>
  <si>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</si>
  <si>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</si>
  <si>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</si>
  <si>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</si>
  <si>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</si>
  <si>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</si>
  <si>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</si>
  <si>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</si>
  <si>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</si>
  <si>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</si>
  <si>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</si>
  <si>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</si>
  <si>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</si>
  <si>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</si>
  <si>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</si>
  <si>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</si>
  <si>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</si>
  <si>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</si>
  <si>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</si>
  <si>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</si>
  <si>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</si>
  <si>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</si>
  <si>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</si>
  <si>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</si>
  <si>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</si>
  <si>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</si>
  <si>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</si>
  <si>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</si>
  <si>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</si>
  <si>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</si>
  <si>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</si>
  <si>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</si>
  <si>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</si>
  <si>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</si>
  <si>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</si>
  <si>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</si>
  <si>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</si>
  <si>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</si>
  <si>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</si>
  <si>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</si>
  <si>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</si>
  <si>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</si>
  <si>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</si>
  <si>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</si>
  <si>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</si>
  <si>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</si>
  <si>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</si>
  <si>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</si>
  <si>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</si>
  <si>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</si>
  <si>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</si>
  <si>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</si>
  <si>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</si>
  <si>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</si>
  <si>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</si>
  <si>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</si>
  <si>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</si>
  <si>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</si>
  <si>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</si>
  <si>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</si>
  <si>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</si>
  <si>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</si>
  <si>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</si>
  <si>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</si>
  <si>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</si>
  <si>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</si>
  <si>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</si>
  <si>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</si>
  <si>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</si>
  <si>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</si>
  <si>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</si>
  <si>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</si>
  <si>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</si>
  <si>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</si>
  <si>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</si>
  <si>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</si>
  <si>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</si>
  <si>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</si>
  <si>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</si>
  <si>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</si>
  <si>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</si>
  <si>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</si>
  <si>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</si>
  <si>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</si>
  <si>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</si>
  <si>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</si>
  <si>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</si>
  <si>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</si>
  <si>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</si>
  <si>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</si>
  <si>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</si>
  <si>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</si>
  <si>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</si>
  <si>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</si>
  <si>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</si>
  <si>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</si>
  <si>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</si>
  <si>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</si>
  <si>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</si>
  <si>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</si>
  <si>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</si>
  <si>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</si>
  <si>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</si>
  <si>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</si>
  <si>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</si>
  <si>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</si>
  <si>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</si>
  <si>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</si>
  <si>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</si>
  <si>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</si>
  <si>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</si>
  <si>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</si>
  <si>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</si>
  <si>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</si>
  <si>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</si>
  <si>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</si>
  <si>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</si>
  <si>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</si>
  <si>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</si>
  <si>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</si>
  <si>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</si>
  <si>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</si>
  <si>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</si>
  <si>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</si>
  <si>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</si>
  <si>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</si>
  <si>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</si>
  <si>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</si>
  <si>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</si>
  <si>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</si>
  <si>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</si>
  <si>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</si>
  <si>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</si>
  <si>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</si>
  <si>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</si>
  <si>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</si>
  <si>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</si>
  <si>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</si>
  <si>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</si>
  <si>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</si>
  <si>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</si>
  <si>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</si>
  <si>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</si>
  <si>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</si>
  <si>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</si>
  <si>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</si>
  <si>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</si>
  <si>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</si>
  <si>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</si>
  <si>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</si>
  <si>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</si>
  <si>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</si>
  <si>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</si>
  <si>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</si>
  <si>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</si>
  <si>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</si>
  <si>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</si>
  <si>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</si>
  <si>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</si>
  <si>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</si>
  <si>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</si>
  <si>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</si>
  <si>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</si>
  <si>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</si>
  <si>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</si>
  <si>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</si>
  <si>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</si>
  <si>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</si>
  <si>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</si>
  <si>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</si>
  <si>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</si>
  <si>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</si>
  <si>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</si>
  <si>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</si>
  <si>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</si>
  <si>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</si>
  <si>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</si>
  <si>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</si>
  <si>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</si>
  <si>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</si>
  <si>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</si>
  <si>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</si>
  <si>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</si>
  <si>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</si>
  <si>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</si>
  <si>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</si>
  <si>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</si>
  <si>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</si>
  <si>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</si>
  <si>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</si>
  <si>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</si>
  <si>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</si>
  <si>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</si>
  <si>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</si>
  <si>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</si>
  <si>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</si>
  <si>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</si>
  <si>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</si>
  <si>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</si>
  <si>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</si>
  <si>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</si>
  <si>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</si>
  <si>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</si>
  <si>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</si>
  <si>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</si>
  <si>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</si>
  <si>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</si>
  <si>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</si>
  <si>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</si>
  <si>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</si>
  <si>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</si>
  <si>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</si>
  <si>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</si>
  <si>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</si>
  <si>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</si>
  <si>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</si>
  <si>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</si>
  <si>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</si>
  <si>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</si>
  <si>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</si>
  <si>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</si>
  <si>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</si>
  <si>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</si>
  <si>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</si>
  <si>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</si>
  <si>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</si>
  <si>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</si>
  <si>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</si>
  <si>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</si>
  <si>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</si>
  <si>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</si>
  <si>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</si>
  <si>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</si>
  <si>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</si>
  <si>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</si>
  <si>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</si>
  <si>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</si>
  <si>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</si>
  <si>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</si>
  <si>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</si>
  <si>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</si>
  <si>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</si>
  <si>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</si>
  <si>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</si>
  <si>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</si>
  <si>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</si>
  <si>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</si>
  <si>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</si>
  <si>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</si>
  <si>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</si>
  <si>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</si>
  <si>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</si>
  <si>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</si>
  <si>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</si>
  <si>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</si>
  <si>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</si>
  <si>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</si>
  <si>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</si>
  <si>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</si>
  <si>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</si>
  <si>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</si>
  <si>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</si>
  <si>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</si>
  <si>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</si>
  <si>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</si>
  <si>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</si>
  <si>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</si>
  <si>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</si>
  <si>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</si>
  <si>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</si>
  <si>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</si>
  <si>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</si>
  <si>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</si>
  <si>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</si>
  <si>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</si>
  <si>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</si>
  <si>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</si>
  <si>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</si>
  <si>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</si>
  <si>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</si>
  <si>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</si>
  <si>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</si>
  <si>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</si>
  <si>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</si>
  <si>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</si>
  <si>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</si>
  <si>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</si>
  <si>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</si>
  <si>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</si>
  <si>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</si>
  <si>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</si>
  <si>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</si>
  <si>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</si>
  <si>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</si>
  <si>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</si>
  <si>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</si>
  <si>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</si>
  <si>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</si>
  <si>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</si>
  <si>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</si>
  <si>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</si>
  <si>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</si>
  <si>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</si>
  <si>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</si>
  <si>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</si>
  <si>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</si>
  <si>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</si>
  <si>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</si>
  <si>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</si>
  <si>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</si>
  <si>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</si>
  <si>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</si>
  <si>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</si>
  <si>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</si>
  <si>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</si>
  <si>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</si>
  <si>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</si>
  <si>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</si>
  <si>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</si>
  <si>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</si>
  <si>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</si>
  <si>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</si>
  <si>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</si>
  <si>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</si>
  <si>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</si>
  <si>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</si>
  <si>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</si>
  <si>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</si>
  <si>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</si>
  <si>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</si>
  <si>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</si>
  <si>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</si>
  <si>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</si>
  <si>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</si>
  <si>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</si>
  <si>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</si>
  <si>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</si>
  <si>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</si>
  <si>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</si>
  <si>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</si>
  <si>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</si>
  <si>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</si>
  <si>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</si>
  <si>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</si>
  <si>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</si>
  <si>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</si>
  <si>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</si>
  <si>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</si>
  <si>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</si>
  <si>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</si>
  <si>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</si>
  <si>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</si>
  <si>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</si>
  <si>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</si>
  <si>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</si>
  <si>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</si>
  <si>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</si>
  <si>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</si>
  <si>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</si>
  <si>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</si>
  <si>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</si>
  <si>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</si>
  <si>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</si>
  <si>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</si>
  <si>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</si>
  <si>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</si>
  <si>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</si>
  <si>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</si>
  <si>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</si>
  <si>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</si>
  <si>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</si>
  <si>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</si>
  <si>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</si>
  <si>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</si>
  <si>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</si>
  <si>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</si>
  <si>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</si>
  <si>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</si>
  <si>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</si>
  <si>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</si>
  <si>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</si>
  <si>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</si>
  <si>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</si>
  <si>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</si>
  <si>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</si>
  <si>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</si>
  <si>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</si>
  <si>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</si>
  <si>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</si>
  <si>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</si>
  <si>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</si>
  <si>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</si>
  <si>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</si>
  <si>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</si>
  <si>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</si>
  <si>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</si>
  <si>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</si>
  <si>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</si>
  <si>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</si>
  <si>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</si>
  <si>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</si>
  <si>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</si>
  <si>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</si>
  <si>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</si>
  <si>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</si>
  <si>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</si>
  <si>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</si>
  <si>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</si>
  <si>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</si>
  <si>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</si>
  <si>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</si>
  <si>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</si>
  <si>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</si>
  <si>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</si>
  <si>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</si>
  <si>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</si>
  <si>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</si>
  <si>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</si>
  <si>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</si>
  <si>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</si>
  <si>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</si>
  <si>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</si>
  <si>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</si>
  <si>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</si>
  <si>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</si>
  <si>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</si>
  <si>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</si>
  <si>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</si>
  <si>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</si>
  <si>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</si>
  <si>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</si>
  <si>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</si>
  <si>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</si>
  <si>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</si>
  <si>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</si>
  <si>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</si>
  <si>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</si>
  <si>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</si>
  <si>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</si>
  <si>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</si>
  <si>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</si>
  <si>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</si>
  <si>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</si>
  <si>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</si>
  <si>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</si>
  <si>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</si>
  <si>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</si>
  <si>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</si>
  <si>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</si>
  <si>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</si>
  <si>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</si>
  <si>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</si>
  <si>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</si>
  <si>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</si>
  <si>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</si>
  <si>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</si>
  <si>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</si>
  <si>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</si>
  <si>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</si>
  <si>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</si>
  <si>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</si>
  <si>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</si>
  <si>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</si>
  <si>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</si>
  <si>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</si>
  <si>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</si>
  <si>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</si>
  <si>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</si>
  <si>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</si>
  <si>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</si>
  <si>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</si>
  <si>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</si>
  <si>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</si>
  <si>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</si>
  <si>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</si>
  <si>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</si>
  <si>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</si>
  <si>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</si>
  <si>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</si>
  <si>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</si>
  <si>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</si>
  <si>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</si>
  <si>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</si>
  <si>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</si>
  <si>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</si>
  <si>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</si>
  <si>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</si>
  <si>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</si>
  <si>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</si>
  <si>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</si>
  <si>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</si>
  <si>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</si>
  <si>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</si>
  <si>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</si>
  <si>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</si>
  <si>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</si>
  <si>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</si>
  <si>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</si>
  <si>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</si>
  <si>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</si>
  <si>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</si>
  <si>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</si>
  <si>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</si>
  <si>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</si>
  <si>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</si>
  <si>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</si>
  <si>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</si>
  <si>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</si>
  <si>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</si>
  <si>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</si>
  <si>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</si>
  <si>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</si>
  <si>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</si>
  <si>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</si>
  <si>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</si>
  <si>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</si>
  <si>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</si>
  <si>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</si>
  <si>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</si>
  <si>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</si>
  <si>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</si>
  <si>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</si>
  <si>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</si>
  <si>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</si>
  <si>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</si>
  <si>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</si>
  <si>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</si>
  <si>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</si>
  <si>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</si>
  <si>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</si>
  <si>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</si>
  <si>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</si>
  <si>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</si>
  <si>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</si>
  <si>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</si>
  <si>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</si>
  <si>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</si>
  <si>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</si>
  <si>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</si>
  <si>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</si>
  <si>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</si>
  <si>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</si>
  <si>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</si>
  <si>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</si>
  <si>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</si>
  <si>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</si>
  <si>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</si>
  <si>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</si>
  <si>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</si>
  <si>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</si>
  <si>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</si>
  <si>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</si>
  <si>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</si>
  <si>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</si>
  <si>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</si>
  <si>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</si>
  <si>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</si>
  <si>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</si>
  <si>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</si>
  <si>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</si>
  <si>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</si>
  <si>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</si>
  <si>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</si>
  <si>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</si>
  <si>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</si>
  <si>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</si>
  <si>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</si>
  <si>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</si>
  <si>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</si>
  <si>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</si>
  <si>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</si>
  <si>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</si>
  <si>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</si>
  <si>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</si>
  <si>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</si>
  <si>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</si>
  <si>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</si>
  <si>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</si>
  <si>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</si>
  <si>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</si>
  <si>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</si>
  <si>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</si>
  <si>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</si>
  <si>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</si>
  <si>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</si>
  <si>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</si>
  <si>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</si>
  <si>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</si>
  <si>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</si>
  <si>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</si>
  <si>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</si>
  <si>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</si>
  <si>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</si>
  <si>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</si>
  <si>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</si>
  <si>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</si>
  <si>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</si>
  <si>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</si>
  <si>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</si>
  <si>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</si>
  <si>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</si>
  <si>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</si>
  <si>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</si>
  <si>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</si>
  <si>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</si>
  <si>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</si>
  <si>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</si>
  <si>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</si>
  <si>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</si>
  <si>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</si>
  <si>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</si>
  <si>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</si>
  <si>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</si>
  <si>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</si>
  <si>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</si>
  <si>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</si>
  <si>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</si>
  <si>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</si>
  <si>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</si>
  <si>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</si>
  <si>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</si>
  <si>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</si>
  <si>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</si>
  <si>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</si>
  <si>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</si>
  <si>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</si>
  <si>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</si>
  <si>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</si>
  <si>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</si>
  <si>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</si>
  <si>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</si>
  <si>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</si>
  <si>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</si>
  <si>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</si>
  <si>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</si>
  <si>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</si>
  <si>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</si>
  <si>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</si>
  <si>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</si>
  <si>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</si>
  <si>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</si>
  <si>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</si>
  <si>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</si>
  <si>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</si>
  <si>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</si>
  <si>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</si>
  <si>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</si>
  <si>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</si>
  <si>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</si>
  <si>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</si>
  <si>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</si>
  <si>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</si>
  <si>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</si>
  <si>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</si>
  <si>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</si>
  <si>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</si>
  <si>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</si>
  <si>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</si>
  <si>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</si>
  <si>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</si>
  <si>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</si>
  <si>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</si>
  <si>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</si>
  <si>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</si>
  <si>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</si>
  <si>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</si>
  <si>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</si>
  <si>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</si>
  <si>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</si>
  <si>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</si>
  <si>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</si>
  <si>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</si>
  <si>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</si>
  <si>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</si>
  <si>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</si>
  <si>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</si>
  <si>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</si>
  <si>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</si>
  <si>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</si>
  <si>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</si>
  <si>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</si>
  <si>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</si>
  <si>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</si>
  <si>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</si>
  <si>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</si>
  <si>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</si>
  <si>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</si>
  <si>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</si>
  <si>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</si>
  <si>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</si>
  <si>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</si>
  <si>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</si>
  <si>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</si>
  <si>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</si>
  <si>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</si>
  <si>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</si>
  <si>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</si>
  <si>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</si>
  <si>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</si>
  <si>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</si>
  <si>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</si>
  <si>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</si>
  <si>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</si>
  <si>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</si>
  <si>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</si>
  <si>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</si>
  <si>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</si>
  <si>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</si>
  <si>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</si>
  <si>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</si>
  <si>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</si>
  <si>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</si>
  <si>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</si>
  <si>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</si>
  <si>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</si>
  <si>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</si>
  <si>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</si>
  <si>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</si>
  <si>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</si>
  <si>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</si>
  <si>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</si>
  <si>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</si>
  <si>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</si>
  <si>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</si>
  <si>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</si>
  <si>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</si>
  <si>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</si>
  <si>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</si>
  <si>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</si>
  <si>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</si>
  <si>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</si>
  <si>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</si>
  <si>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</si>
  <si>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</si>
  <si>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</si>
  <si>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</si>
  <si>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</si>
  <si>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</si>
  <si>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</si>
  <si>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</si>
  <si>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</si>
  <si>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</si>
  <si>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</si>
  <si>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</si>
  <si>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</si>
  <si>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</si>
  <si>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</si>
  <si>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</si>
  <si>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</si>
  <si>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</si>
  <si>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</si>
  <si>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</si>
  <si>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</si>
  <si>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</si>
  <si>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</si>
  <si>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</si>
  <si>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</si>
  <si>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</si>
  <si>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</si>
  <si>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</si>
  <si>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</si>
  <si>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</si>
  <si>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</si>
  <si>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</si>
  <si>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</si>
  <si>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</si>
  <si>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</si>
  <si>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</si>
  <si>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</si>
  <si>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</si>
  <si>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</si>
  <si>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</si>
  <si>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</si>
  <si>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</si>
  <si>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</si>
  <si>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</si>
  <si>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</si>
  <si>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</si>
  <si>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</si>
  <si>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</si>
  <si>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</si>
  <si>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</si>
  <si>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</si>
  <si>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</si>
  <si>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</si>
  <si>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</si>
  <si>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</si>
  <si>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</si>
  <si>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</si>
  <si>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</si>
  <si>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</si>
  <si>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</si>
  <si>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</si>
  <si>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</si>
  <si>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</si>
  <si>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</si>
  <si>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</si>
  <si>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</si>
  <si>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</si>
  <si>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</si>
  <si>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</si>
  <si>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</si>
  <si>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</si>
  <si>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</si>
  <si>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</si>
  <si>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</si>
  <si>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</si>
  <si>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</si>
  <si>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</si>
  <si>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</si>
  <si>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</si>
  <si>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</si>
  <si>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</si>
  <si>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</si>
  <si>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</si>
  <si>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</si>
  <si>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</si>
  <si>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</si>
  <si>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</si>
  <si>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</si>
  <si>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</si>
  <si>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</si>
  <si>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</si>
  <si>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</si>
  <si>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</si>
  <si>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</si>
  <si>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</si>
  <si>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</si>
  <si>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</si>
  <si>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</si>
  <si>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</si>
  <si>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</si>
  <si>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</si>
  <si>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</si>
  <si>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</si>
  <si>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</si>
  <si>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</si>
  <si>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</si>
  <si>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</si>
  <si>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</si>
  <si>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</si>
  <si>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</si>
  <si>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</si>
  <si>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</si>
  <si>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</si>
  <si>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</si>
  <si>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</si>
  <si>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</si>
  <si>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</si>
  <si>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</si>
  <si>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</si>
  <si>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</si>
  <si>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</si>
  <si>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</si>
  <si>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</si>
  <si>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</si>
  <si>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</si>
  <si>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</si>
  <si>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</si>
  <si>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</si>
  <si>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</si>
  <si>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</si>
  <si>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</si>
  <si>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</si>
  <si>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</si>
  <si>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</si>
  <si>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</si>
  <si>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</si>
  <si>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</si>
  <si>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</si>
  <si>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</si>
  <si>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</si>
  <si>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</si>
  <si>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</si>
  <si>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</si>
  <si>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</si>
  <si>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</si>
  <si>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</si>
  <si>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</si>
  <si>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</si>
  <si>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</si>
  <si>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</si>
  <si>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</si>
  <si>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</si>
  <si>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</si>
  <si>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</si>
  <si>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</si>
  <si>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</si>
  <si>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</si>
  <si>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</si>
  <si>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</si>
  <si>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</si>
  <si>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</si>
  <si>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</si>
  <si>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</si>
  <si>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</si>
  <si>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</si>
  <si>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</si>
  <si>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</si>
  <si>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</si>
  <si>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</si>
  <si>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</si>
  <si>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</si>
  <si>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</si>
  <si>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</si>
  <si>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</si>
  <si>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</si>
  <si>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</si>
  <si>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</si>
  <si>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</si>
  <si>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</si>
  <si>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</si>
  <si>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</si>
  <si>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</si>
  <si>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</si>
  <si>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</si>
  <si>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</si>
  <si>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</si>
  <si>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</si>
  <si>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</si>
  <si>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</si>
  <si>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</si>
  <si>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</si>
  <si>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</si>
  <si>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</si>
  <si>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</si>
  <si>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</si>
  <si>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</si>
  <si>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</si>
  <si>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</si>
  <si>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</si>
  <si>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</si>
  <si>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</si>
  <si>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</si>
  <si>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</si>
  <si>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</si>
  <si>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</si>
  <si>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</si>
  <si>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</si>
  <si>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</si>
  <si>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</si>
  <si>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</si>
  <si>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</si>
  <si>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</si>
  <si>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</si>
  <si>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</si>
  <si>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</si>
  <si>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</si>
  <si>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</si>
  <si>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</si>
  <si>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</si>
  <si>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</si>
  <si>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</si>
  <si>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</si>
  <si>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</si>
  <si>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</si>
  <si>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</si>
  <si>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</si>
  <si>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</si>
  <si>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</si>
  <si>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</si>
  <si>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</si>
  <si>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</si>
  <si>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</si>
  <si>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</si>
  <si>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</si>
  <si>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</si>
  <si>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</si>
  <si>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</si>
  <si>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</si>
  <si>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</si>
  <si>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</si>
  <si>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</si>
  <si>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</si>
  <si>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</si>
  <si>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</si>
  <si>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</si>
  <si>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</si>
  <si>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</si>
  <si>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</si>
  <si>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</si>
  <si>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</si>
  <si>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</si>
  <si>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</si>
  <si>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</si>
  <si>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</si>
  <si>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</si>
  <si>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</si>
  <si>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</si>
  <si>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</si>
  <si>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</si>
  <si>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</si>
  <si>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</si>
  <si>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</si>
  <si>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</si>
  <si>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</si>
  <si>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</si>
  <si>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</si>
  <si>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</si>
  <si>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</si>
  <si>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</si>
  <si>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</si>
  <si>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</si>
  <si>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</si>
  <si>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</si>
  <si>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</si>
  <si>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</si>
  <si>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</si>
  <si>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</si>
  <si>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</si>
  <si>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</si>
  <si>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</si>
  <si>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</si>
  <si>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</si>
  <si>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</si>
  <si>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</si>
  <si>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</si>
  <si>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</si>
  <si>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</si>
  <si>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</si>
  <si>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</si>
  <si>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</si>
  <si>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</si>
  <si>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</si>
  <si>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</si>
  <si>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</si>
  <si>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</si>
  <si>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</si>
  <si>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</si>
  <si>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</si>
  <si>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</si>
  <si>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</si>
  <si>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</si>
  <si>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</si>
  <si>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</si>
  <si>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</si>
  <si>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</si>
  <si>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</si>
  <si>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</si>
  <si>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</si>
  <si>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</si>
  <si>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</si>
  <si>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</si>
  <si>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</si>
  <si>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</si>
  <si>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</si>
  <si>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</si>
  <si>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</si>
  <si>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</si>
  <si>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</si>
  <si>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</si>
  <si>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</si>
  <si>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</si>
  <si>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</si>
  <si>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</si>
  <si>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</si>
  <si>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</si>
  <si>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</si>
  <si>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</si>
  <si>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</si>
  <si>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</si>
  <si>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</si>
  <si>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</si>
  <si>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</si>
  <si>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</si>
  <si>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</si>
  <si>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</si>
  <si>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</si>
  <si>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</si>
  <si>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</si>
  <si>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</si>
  <si>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</si>
  <si>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</si>
  <si>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</si>
  <si>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</si>
  <si>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</si>
  <si>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</si>
  <si>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</si>
  <si>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</si>
  <si>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</si>
  <si>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</si>
  <si>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</si>
  <si>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</si>
  <si>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</si>
  <si>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</si>
  <si>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</si>
  <si>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</si>
  <si>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</si>
  <si>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</si>
  <si>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</si>
  <si>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</si>
  <si>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</si>
  <si>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</si>
  <si>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</si>
  <si>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</si>
  <si>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</si>
  <si>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</si>
  <si>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</si>
  <si>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</si>
  <si>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</si>
  <si>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</si>
  <si>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</si>
  <si>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</si>
  <si>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</si>
  <si>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</si>
  <si>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</si>
  <si>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</si>
  <si>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</si>
  <si>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</si>
  <si>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</si>
  <si>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</si>
  <si>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</si>
  <si>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</si>
  <si>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</si>
  <si>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</si>
  <si>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</si>
  <si>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</si>
  <si>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</si>
  <si>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</si>
  <si>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</si>
  <si>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</si>
  <si>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</si>
  <si>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</si>
  <si>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</si>
  <si>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</si>
  <si>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</si>
  <si>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</si>
  <si>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</si>
  <si>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</si>
  <si>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</si>
  <si>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</si>
  <si>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</si>
  <si>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</si>
  <si>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</si>
  <si>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</si>
  <si>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</si>
  <si>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</si>
  <si>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</si>
  <si>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</si>
  <si>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</si>
  <si>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</si>
  <si>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</si>
  <si>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</si>
  <si>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</si>
  <si>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</si>
  <si>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</si>
  <si>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</si>
  <si>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</si>
  <si>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</si>
  <si>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</si>
  <si>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</si>
  <si>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</si>
  <si>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</si>
  <si>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</si>
  <si>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</si>
  <si>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</si>
  <si>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</si>
  <si>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</si>
  <si>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</si>
  <si>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</si>
  <si>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</si>
  <si>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</si>
  <si>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</si>
  <si>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</si>
  <si>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</si>
  <si>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</si>
  <si>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</si>
  <si>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</si>
  <si>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</si>
  <si>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</si>
  <si>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</si>
  <si>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</si>
  <si>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</si>
  <si>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</si>
  <si>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</si>
  <si>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</si>
  <si>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</si>
  <si>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</si>
  <si>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</si>
  <si>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</si>
  <si>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</si>
  <si>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</si>
  <si>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</si>
  <si>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</si>
  <si>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</si>
  <si>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</si>
  <si>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</si>
  <si>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</si>
  <si>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</si>
  <si>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</si>
  <si>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</si>
  <si>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</si>
  <si>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</si>
  <si>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</si>
  <si>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</si>
  <si>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</si>
  <si>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</si>
  <si>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</si>
  <si>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</si>
  <si>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</si>
  <si>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</si>
  <si>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</si>
  <si>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</si>
  <si>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</si>
  <si>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</si>
  <si>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</si>
  <si>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</si>
  <si>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</si>
  <si>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</si>
  <si>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</si>
  <si>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</si>
  <si>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</si>
  <si>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</si>
  <si>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</si>
  <si>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</si>
  <si>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</si>
  <si>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</si>
  <si>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</si>
  <si>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</si>
  <si>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</si>
  <si>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</si>
  <si>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</si>
  <si>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</si>
  <si>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</si>
  <si>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</si>
  <si>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</si>
  <si>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</si>
  <si>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</si>
  <si>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</si>
  <si>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</si>
  <si>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</si>
  <si>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</si>
  <si>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</si>
  <si>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</si>
  <si>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</si>
  <si>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</si>
  <si>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</si>
  <si>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</si>
  <si>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</si>
  <si>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</si>
  <si>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</si>
  <si>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</si>
  <si>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</si>
  <si>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</si>
  <si>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</si>
  <si>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</si>
  <si>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</si>
  <si>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</si>
  <si>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</si>
  <si>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</si>
  <si>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</si>
  <si>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</si>
  <si>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</si>
  <si>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</si>
  <si>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</si>
  <si>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</si>
  <si>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</si>
  <si>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</si>
  <si>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</si>
  <si>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</si>
  <si>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</si>
  <si>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</si>
  <si>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</si>
  <si>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</si>
  <si>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</si>
  <si>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</si>
  <si>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</si>
  <si>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</si>
  <si>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</si>
  <si>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</si>
  <si>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</si>
  <si>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</si>
  <si>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</si>
  <si>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</si>
  <si>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</si>
  <si>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</si>
  <si>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</si>
  <si>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</si>
  <si>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</si>
  <si>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</si>
  <si>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</si>
  <si>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</si>
  <si>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</si>
  <si>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</si>
  <si>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</si>
  <si>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</si>
  <si>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</si>
  <si>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</si>
  <si>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</si>
  <si>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</si>
  <si>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</si>
  <si>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</si>
  <si>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</si>
  <si>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</si>
  <si>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</si>
  <si>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</si>
  <si>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</si>
  <si>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</si>
  <si>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</si>
  <si>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</si>
  <si>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</si>
  <si>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</si>
  <si>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</si>
  <si>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</si>
  <si>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</si>
  <si>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</si>
  <si>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</si>
  <si>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</si>
  <si>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</si>
  <si>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</si>
  <si>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</si>
  <si>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</si>
  <si>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</si>
  <si>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</si>
  <si>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</si>
  <si>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</si>
  <si>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</si>
  <si>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</si>
  <si>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</si>
  <si>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</si>
  <si>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</si>
  <si>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</si>
  <si>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</si>
  <si>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</si>
  <si>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</si>
  <si>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</si>
  <si>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</si>
  <si>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</si>
  <si>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</si>
  <si>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</si>
  <si>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</si>
  <si>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</si>
  <si>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</si>
  <si>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</si>
  <si>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</si>
  <si>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</si>
  <si>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</si>
  <si>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</si>
  <si>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</si>
  <si>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</si>
  <si>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</si>
  <si>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</si>
  <si>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</si>
  <si>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</si>
  <si>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</si>
  <si>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</si>
  <si>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</si>
  <si>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</si>
  <si>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</si>
  <si>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</si>
  <si>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</si>
  <si>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</si>
  <si>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</si>
  <si>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</si>
  <si>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</si>
  <si>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</si>
  <si>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</si>
  <si>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</si>
  <si>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</si>
  <si>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</si>
  <si>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</si>
  <si>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</si>
  <si>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</si>
  <si>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</si>
  <si>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</si>
  <si>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</si>
  <si>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</si>
  <si>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</si>
  <si>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</si>
  <si>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</si>
  <si>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</si>
  <si>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</si>
  <si>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</si>
  <si>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</si>
  <si>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</si>
  <si>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</si>
  <si>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</si>
  <si>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</si>
  <si>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</si>
  <si>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</si>
  <si>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</si>
  <si>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</si>
  <si>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</si>
  <si>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</si>
  <si>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</si>
  <si>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</si>
  <si>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</si>
  <si>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</si>
  <si>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</si>
  <si>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</si>
  <si>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</si>
  <si>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</si>
  <si>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</si>
  <si>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</si>
  <si>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</si>
  <si>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</si>
  <si>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</si>
  <si>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</si>
  <si>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</si>
  <si>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</si>
  <si>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</si>
  <si>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</si>
  <si>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</si>
  <si>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</si>
  <si>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</si>
  <si>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</si>
  <si>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</si>
  <si>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</si>
  <si>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</si>
  <si>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</si>
  <si>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</si>
  <si>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</si>
  <si>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</si>
  <si>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</si>
  <si>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</si>
  <si>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</si>
  <si>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</si>
  <si>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</si>
  <si>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</si>
  <si>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</si>
  <si>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</si>
  <si>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</si>
  <si>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</si>
  <si>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</si>
  <si>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</si>
  <si>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</si>
  <si>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</si>
  <si>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</si>
  <si>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</si>
  <si>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</si>
  <si>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</si>
  <si>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</si>
  <si>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</si>
  <si>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</si>
  <si>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</si>
  <si>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</si>
  <si>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</si>
  <si>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</si>
  <si>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</si>
  <si>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</si>
  <si>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</si>
  <si>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</si>
  <si>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</si>
  <si>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</si>
  <si>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</si>
  <si>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</si>
  <si>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</si>
  <si>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</si>
  <si>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</si>
  <si>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</si>
  <si>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</si>
  <si>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</si>
  <si>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</si>
  <si>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</si>
  <si>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</si>
  <si>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</si>
  <si>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</si>
  <si>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</si>
  <si>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</si>
  <si>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</si>
  <si>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</si>
  <si>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</si>
  <si>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</si>
  <si>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</si>
  <si>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</si>
  <si>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</si>
  <si>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</si>
  <si>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</si>
  <si>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</si>
  <si>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</si>
  <si>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</si>
  <si>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</si>
  <si>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</si>
  <si>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</si>
  <si>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</si>
  <si>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</si>
  <si>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</si>
  <si>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</si>
  <si>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</si>
  <si>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</si>
  <si>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</si>
  <si>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</si>
  <si>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</si>
  <si>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</si>
  <si>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</si>
  <si>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</si>
  <si>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</si>
  <si>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</si>
  <si>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</si>
  <si>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</si>
  <si>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</si>
  <si>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</si>
  <si>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</si>
  <si>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</si>
  <si>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</si>
  <si>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</si>
  <si>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</si>
  <si>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</si>
  <si>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</si>
  <si>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</si>
  <si>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</si>
  <si>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</si>
  <si>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</si>
  <si>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</si>
  <si>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</si>
  <si>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</si>
  <si>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</si>
  <si>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</si>
  <si>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</si>
  <si>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</si>
  <si>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</si>
  <si>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</si>
  <si>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</si>
  <si>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</si>
  <si>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</si>
  <si>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</si>
  <si>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</si>
  <si>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</si>
  <si>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</si>
  <si>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</si>
  <si>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</si>
  <si>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</si>
  <si>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</si>
  <si>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</si>
  <si>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</si>
  <si>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</si>
  <si>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</si>
  <si>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</si>
  <si>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</si>
  <si>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</si>
  <si>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</si>
  <si>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</si>
  <si>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</si>
  <si>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</si>
  <si>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</si>
  <si>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</si>
  <si>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</si>
  <si>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</si>
  <si>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</si>
  <si>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</si>
  <si>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</si>
  <si>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</si>
  <si>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</si>
  <si>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</si>
  <si>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</si>
  <si>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</si>
  <si>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</si>
  <si>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</si>
  <si>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</si>
  <si>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</si>
  <si>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</si>
  <si>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</si>
  <si>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</si>
  <si>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</si>
  <si>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</si>
  <si>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</si>
  <si>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</si>
  <si>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</si>
  <si>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</si>
  <si>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</si>
  <si>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</si>
  <si>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</si>
  <si>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</si>
  <si>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</si>
  <si>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</si>
  <si>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</si>
  <si>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</si>
  <si>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</si>
  <si>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</si>
  <si>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</si>
  <si>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</si>
  <si>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</si>
  <si>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</si>
  <si>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</si>
  <si>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</si>
  <si>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</si>
  <si>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</si>
  <si>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</si>
  <si>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</si>
  <si>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</si>
  <si>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</si>
  <si>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</si>
  <si>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</si>
  <si>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</si>
  <si>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</si>
  <si>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</si>
  <si>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</si>
  <si>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</si>
  <si>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</si>
  <si>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</si>
  <si>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</si>
  <si>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</si>
  <si>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</si>
  <si>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</si>
  <si>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</si>
  <si>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</si>
  <si>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</si>
  <si>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</si>
  <si>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</si>
  <si>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</si>
  <si>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</si>
  <si>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</si>
  <si>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</si>
  <si>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</si>
  <si>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</si>
  <si>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</si>
  <si>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</si>
  <si>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</si>
  <si>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</si>
  <si>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</si>
  <si>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</si>
  <si>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</si>
  <si>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</si>
  <si>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</si>
  <si>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</si>
  <si>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</si>
  <si>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</si>
  <si>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</si>
  <si>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</si>
  <si>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</si>
  <si>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</si>
  <si>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</si>
  <si>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</si>
  <si>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</si>
  <si>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</si>
  <si>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</si>
  <si>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</si>
  <si>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</si>
  <si>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</si>
  <si>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</si>
  <si>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</si>
  <si>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</si>
  <si>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</si>
  <si>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</si>
  <si>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</si>
  <si>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</si>
  <si>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</si>
  <si>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</si>
  <si>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</si>
  <si>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</si>
  <si>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</si>
  <si>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</si>
  <si>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</si>
  <si>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</si>
  <si>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</si>
  <si>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</si>
  <si>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</si>
  <si>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</si>
  <si>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</si>
  <si>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</si>
  <si>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</si>
  <si>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</si>
  <si>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</si>
  <si>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</si>
  <si>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</si>
  <si>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</si>
  <si>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</si>
  <si>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</si>
  <si>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</si>
  <si>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</si>
  <si>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</si>
  <si>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</si>
  <si>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</si>
  <si>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</si>
  <si>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</si>
  <si>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</si>
  <si>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</si>
  <si>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</si>
  <si>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</si>
  <si>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</si>
  <si>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</si>
  <si>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</si>
  <si>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</si>
  <si>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</si>
  <si>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</si>
  <si>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</si>
  <si>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</si>
  <si>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</si>
  <si>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</si>
  <si>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</si>
  <si>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</si>
  <si>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</si>
  <si>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</si>
  <si>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</si>
  <si>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</si>
  <si>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</si>
  <si>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</si>
  <si>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</si>
  <si>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</si>
  <si>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</si>
  <si>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</si>
  <si>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</si>
  <si>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</si>
  <si>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</si>
  <si>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</si>
  <si>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</si>
  <si>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</si>
  <si>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</si>
  <si>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</si>
  <si>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</si>
  <si>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</si>
  <si>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</si>
  <si>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</si>
  <si>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</si>
  <si>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</si>
  <si>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</si>
  <si>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</si>
  <si>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</si>
  <si>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</si>
  <si>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</si>
  <si>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</si>
  <si>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</si>
  <si>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</si>
  <si>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</si>
  <si>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</si>
  <si>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</si>
  <si>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</si>
  <si>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</si>
  <si>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</si>
  <si>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</si>
  <si>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</si>
  <si>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</si>
  <si>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</si>
  <si>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</si>
  <si>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</si>
  <si>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</si>
  <si>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</si>
  <si>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</si>
  <si>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</si>
  <si>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</si>
  <si>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</si>
  <si>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</si>
  <si>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</si>
  <si>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</si>
  <si>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</si>
  <si>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</si>
  <si>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</si>
  <si>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</si>
  <si>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</si>
  <si>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</si>
  <si>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</si>
  <si>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</si>
  <si>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</si>
  <si>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</si>
  <si>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</si>
  <si>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</si>
  <si>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</si>
  <si>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</si>
  <si>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</si>
  <si>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</si>
  <si>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</si>
  <si>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</si>
  <si>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</si>
  <si>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</si>
  <si>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</si>
  <si>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</si>
  <si>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</si>
  <si>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</si>
  <si>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</si>
  <si>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</si>
  <si>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</si>
  <si>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</si>
  <si>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</si>
  <si>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</si>
  <si>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</si>
  <si>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</si>
  <si>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</si>
  <si>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</si>
  <si>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</si>
  <si>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</si>
  <si>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</si>
  <si>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</si>
  <si>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</si>
  <si>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</si>
  <si>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</si>
  <si>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</si>
  <si>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</si>
  <si>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</si>
  <si>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</si>
  <si>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</si>
  <si>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</si>
  <si>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</si>
  <si>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</si>
  <si>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</si>
  <si>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</si>
  <si>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</si>
  <si>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</si>
  <si>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</si>
  <si>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</si>
  <si>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</si>
  <si>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</si>
  <si>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</si>
  <si>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</si>
  <si>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</si>
  <si>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</si>
  <si>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</si>
  <si>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</si>
  <si>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</si>
  <si>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</si>
  <si>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</si>
  <si>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</si>
  <si>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</si>
  <si>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</si>
  <si>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</si>
  <si>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</si>
  <si>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</si>
  <si>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</si>
  <si>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</si>
  <si>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</si>
  <si>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</si>
  <si>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</si>
  <si>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</si>
  <si>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</si>
  <si>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</si>
  <si>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</si>
  <si>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</si>
  <si>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</si>
  <si>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</si>
  <si>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</si>
  <si>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</si>
  <si>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</si>
  <si>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</si>
  <si>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</si>
  <si>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</si>
  <si>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</si>
  <si>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</si>
  <si>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</si>
  <si>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</si>
  <si>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</si>
  <si>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</si>
  <si>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</si>
  <si>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</si>
  <si>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</si>
  <si>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</si>
  <si>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</si>
  <si>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</si>
  <si>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</si>
  <si>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</si>
  <si>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</si>
  <si>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</si>
  <si>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</si>
  <si>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</si>
  <si>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</si>
  <si>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</si>
  <si>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</si>
  <si>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</si>
  <si>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</si>
  <si>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</si>
  <si>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</si>
  <si>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</si>
  <si>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</si>
  <si>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</si>
  <si>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</si>
  <si>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</si>
  <si>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</si>
  <si>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</si>
  <si>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</si>
  <si>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</si>
  <si>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</si>
  <si>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</si>
  <si>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</si>
  <si>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</si>
  <si>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</si>
  <si>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</si>
  <si>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</si>
  <si>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</si>
  <si>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</si>
  <si>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</si>
  <si>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</si>
  <si>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</si>
  <si>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</si>
  <si>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</si>
  <si>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</si>
  <si>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</si>
  <si>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</si>
  <si>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</si>
  <si>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</si>
  <si>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</si>
  <si>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</si>
  <si>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</si>
  <si>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</si>
  <si>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</si>
  <si>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</si>
  <si>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</si>
  <si>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</si>
  <si>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</si>
  <si>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</si>
  <si>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</si>
  <si>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</si>
  <si>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</si>
  <si>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</si>
  <si>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</si>
  <si>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</si>
  <si>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</si>
  <si>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</si>
  <si>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</si>
  <si>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</si>
  <si>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</si>
  <si>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</si>
  <si>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</si>
  <si>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</si>
  <si>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</si>
  <si>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</si>
  <si>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</si>
  <si>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</si>
  <si>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</si>
  <si>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</si>
  <si>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</si>
  <si>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</si>
  <si>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</si>
  <si>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</si>
  <si>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</si>
  <si>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</si>
  <si>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</si>
  <si>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</si>
  <si>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</si>
  <si>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</si>
  <si>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</si>
  <si>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</si>
  <si>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</si>
  <si>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</si>
  <si>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</si>
  <si>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</si>
  <si>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</si>
  <si>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</si>
  <si>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</si>
  <si>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</si>
  <si>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</si>
  <si>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</si>
  <si>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</si>
  <si>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</si>
  <si>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</si>
  <si>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</si>
  <si>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</si>
  <si>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</si>
  <si>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</si>
  <si>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</si>
  <si>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</si>
  <si>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</si>
  <si>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</si>
  <si>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</si>
  <si>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</si>
  <si>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</si>
  <si>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</si>
  <si>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</si>
  <si>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</si>
  <si>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</si>
  <si>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</si>
  <si>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</si>
  <si>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</si>
  <si>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</si>
  <si>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</si>
  <si>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</si>
  <si>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</si>
  <si>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</si>
  <si>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</si>
  <si>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</si>
  <si>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</si>
  <si>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</si>
  <si>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</si>
  <si>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</si>
  <si>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</si>
  <si>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</si>
  <si>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</si>
  <si>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</si>
  <si>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</si>
  <si>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</si>
  <si>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</si>
  <si>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</si>
  <si>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</si>
  <si>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</si>
  <si>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</si>
  <si>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</si>
  <si>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</si>
  <si>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</si>
  <si>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</si>
  <si>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</si>
  <si>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</si>
  <si>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</si>
  <si>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</si>
  <si>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</si>
  <si>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</si>
  <si>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</si>
  <si>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</si>
  <si>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</si>
  <si>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</si>
  <si>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</si>
  <si>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</si>
  <si>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</si>
  <si>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</si>
  <si>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</si>
  <si>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</si>
  <si>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</si>
  <si>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</si>
  <si>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</si>
  <si>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</si>
  <si>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</si>
  <si>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</si>
  <si>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</si>
  <si>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</si>
  <si>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</si>
  <si>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</si>
  <si>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</si>
  <si>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</si>
  <si>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</si>
  <si>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</si>
  <si>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</si>
  <si>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</si>
  <si>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</si>
  <si>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</si>
  <si>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</si>
  <si>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</si>
  <si>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</si>
  <si>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</si>
  <si>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</si>
  <si>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</si>
  <si>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</si>
  <si>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</si>
  <si>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</si>
  <si>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</si>
  <si>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</si>
  <si>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</si>
  <si>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</si>
  <si>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</si>
  <si>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</si>
  <si>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</si>
  <si>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</si>
  <si>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</si>
  <si>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</si>
  <si>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</si>
  <si>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</si>
  <si>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</si>
  <si>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</si>
  <si>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</si>
  <si>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</si>
  <si>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</si>
  <si>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</si>
  <si>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</si>
  <si>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</si>
  <si>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</si>
  <si>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</si>
  <si>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</si>
  <si>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</si>
  <si>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</si>
  <si>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</si>
  <si>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</si>
  <si>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</si>
  <si>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</si>
  <si>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</si>
  <si>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</si>
  <si>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</si>
  <si>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</si>
  <si>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</si>
  <si>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</si>
  <si>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</si>
  <si>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</si>
  <si>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</si>
  <si>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</si>
  <si>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</si>
  <si>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</si>
  <si>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</si>
  <si>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</si>
  <si>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</si>
  <si>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</si>
  <si>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</si>
  <si>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</si>
  <si>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</si>
  <si>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</si>
  <si>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</si>
  <si>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</si>
  <si>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</si>
  <si>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</si>
  <si>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</si>
  <si>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</si>
  <si>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</si>
  <si>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</si>
  <si>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</si>
  <si>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</si>
  <si>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</si>
  <si>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</si>
  <si>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</si>
  <si>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</si>
  <si>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</si>
  <si>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</si>
  <si>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</si>
  <si>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</si>
  <si>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</si>
  <si>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</si>
  <si>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</si>
  <si>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</si>
  <si>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</si>
  <si>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</si>
  <si>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</si>
  <si>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</si>
  <si>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</si>
  <si>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</si>
  <si>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</si>
  <si>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</si>
  <si>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</si>
  <si>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</si>
  <si>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</si>
  <si>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</si>
  <si>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</si>
  <si>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</si>
  <si>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</si>
  <si>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</si>
  <si>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</si>
  <si>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</si>
  <si>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</si>
  <si>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</si>
  <si>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</si>
  <si>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</si>
  <si>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</si>
  <si>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</si>
  <si>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</si>
  <si>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</si>
  <si>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</si>
  <si>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</si>
  <si>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</si>
  <si>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</si>
  <si>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</si>
  <si>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</si>
  <si>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</si>
  <si>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</si>
  <si>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</si>
  <si>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</si>
  <si>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</si>
  <si>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</si>
  <si>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</si>
  <si>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</si>
  <si>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</si>
  <si>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</si>
  <si>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</si>
  <si>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</si>
  <si>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</si>
  <si>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</si>
  <si>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</si>
  <si>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</si>
  <si>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</si>
  <si>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</si>
  <si>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</si>
  <si>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</si>
  <si>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</si>
  <si>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</si>
  <si>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</si>
  <si>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</si>
  <si>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</si>
  <si>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</si>
  <si>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</si>
  <si>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</si>
  <si>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</si>
  <si>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</si>
  <si>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</si>
  <si>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</si>
  <si>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</si>
  <si>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</si>
  <si>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</si>
  <si>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</si>
  <si>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</si>
  <si>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</si>
  <si>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</si>
  <si>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</si>
  <si>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</si>
  <si>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</si>
  <si>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</si>
  <si>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</si>
  <si>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</si>
  <si>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</si>
  <si>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</si>
  <si>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</si>
  <si>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</si>
  <si>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</si>
  <si>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</si>
  <si>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</si>
  <si>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</si>
  <si>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</si>
  <si>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</si>
  <si>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</si>
  <si>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</si>
  <si>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</si>
  <si>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</si>
  <si>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</si>
  <si>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</si>
  <si>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</si>
  <si>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</si>
  <si>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</si>
  <si>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</si>
  <si>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</si>
  <si>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</si>
  <si>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</si>
  <si>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</si>
  <si>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</si>
  <si>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</si>
  <si>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</si>
  <si>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</si>
  <si>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</si>
  <si>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</si>
  <si>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</si>
  <si>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</si>
  <si>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</si>
  <si>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</si>
  <si>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</si>
  <si>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</si>
  <si>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</si>
  <si>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</si>
  <si>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</si>
  <si>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</si>
  <si>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</si>
  <si>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</si>
  <si>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</si>
  <si>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</si>
  <si>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</si>
  <si>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</si>
  <si>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</si>
  <si>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</si>
  <si>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</si>
  <si>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</si>
  <si>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</si>
  <si>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</si>
  <si>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</si>
  <si>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</si>
  <si>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</si>
  <si>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</si>
  <si>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</si>
  <si>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</si>
  <si>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</si>
  <si>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</si>
  <si>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</si>
  <si>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</si>
  <si>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</si>
  <si>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</si>
  <si>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</si>
  <si>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</si>
  <si>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</si>
  <si>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</si>
  <si>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</si>
  <si>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</si>
  <si>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</si>
  <si>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</si>
  <si>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</si>
  <si>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</si>
  <si>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</si>
  <si>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</si>
  <si>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</si>
  <si>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</si>
  <si>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</si>
  <si>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</si>
  <si>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</si>
  <si>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</si>
  <si>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</si>
  <si>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</si>
  <si>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</si>
  <si>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</si>
  <si>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</si>
  <si>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</si>
  <si>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</si>
  <si>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</si>
  <si>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</si>
  <si>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</si>
  <si>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</si>
  <si>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</si>
  <si>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</si>
  <si>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</si>
  <si>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</si>
  <si>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</si>
  <si>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</si>
  <si>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</si>
  <si>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</si>
  <si>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</si>
  <si>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</si>
  <si>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</si>
  <si>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</si>
  <si>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</si>
  <si>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</si>
  <si>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</si>
  <si>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</si>
  <si>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</si>
  <si>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</si>
  <si>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</si>
  <si>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</si>
  <si>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</si>
  <si>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</si>
  <si>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</si>
  <si>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</si>
  <si>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</si>
  <si>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</si>
  <si>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</si>
  <si>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</si>
  <si>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</si>
  <si>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</si>
  <si>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</si>
  <si>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</si>
  <si>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</si>
  <si>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</si>
  <si>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</si>
  <si>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</si>
  <si>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</si>
  <si>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</si>
  <si>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</si>
  <si>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</si>
  <si>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</si>
  <si>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</si>
  <si>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</si>
  <si>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</si>
  <si>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</si>
  <si>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</si>
  <si>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</si>
  <si>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</si>
  <si>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</si>
  <si>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</si>
  <si>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</si>
  <si>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</si>
  <si>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</si>
  <si>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</si>
  <si>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</si>
  <si>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</si>
  <si>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</si>
  <si>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</si>
  <si>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</si>
  <si>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</si>
  <si>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</si>
  <si>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</si>
  <si>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</si>
  <si>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</si>
  <si>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</si>
  <si>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</si>
  <si>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</si>
  <si>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</si>
  <si>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</si>
  <si>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</si>
  <si>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</si>
  <si>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</si>
  <si>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</si>
  <si>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</si>
  <si>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</si>
  <si>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</si>
  <si>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</si>
  <si>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</si>
  <si>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</si>
  <si>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</si>
  <si>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</si>
  <si>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</si>
  <si>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</si>
  <si>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</si>
  <si>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</si>
  <si>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</si>
  <si>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</si>
  <si>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</si>
  <si>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</si>
  <si>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</si>
  <si>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</si>
  <si>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</si>
  <si>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</si>
  <si>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</si>
  <si>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</si>
  <si>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</si>
  <si>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</si>
  <si>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</si>
  <si>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</si>
  <si>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</si>
  <si>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</si>
  <si>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</si>
  <si>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</si>
  <si>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</si>
  <si>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</si>
  <si>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</si>
  <si>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</si>
  <si>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</si>
  <si>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</si>
  <si>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</si>
  <si>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</si>
  <si>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</si>
  <si>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</si>
  <si>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</si>
  <si>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</si>
  <si>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</si>
  <si>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</si>
  <si>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</si>
  <si>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</si>
  <si>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</si>
  <si>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</si>
  <si>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</si>
  <si>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</si>
  <si>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</si>
  <si>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</si>
  <si>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</si>
  <si>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</si>
  <si>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</si>
  <si>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</si>
  <si>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</si>
  <si>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</si>
  <si>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</si>
  <si>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</si>
  <si>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</si>
  <si>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</si>
  <si>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</si>
  <si>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</si>
  <si>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</si>
  <si>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</si>
  <si>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</si>
  <si>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</si>
  <si>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</si>
  <si>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</si>
  <si>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</si>
  <si>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</si>
  <si>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</si>
  <si>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</si>
  <si>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</si>
  <si>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</si>
  <si>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</si>
  <si>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</si>
  <si>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</si>
  <si>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</si>
  <si>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</si>
  <si>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</si>
  <si>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</si>
  <si>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</si>
  <si>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</si>
  <si>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</si>
  <si>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</si>
  <si>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</si>
  <si>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</si>
  <si>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</si>
  <si>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</si>
  <si>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</si>
  <si>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</si>
  <si>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</si>
  <si>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</si>
  <si>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</si>
  <si>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</si>
  <si>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</si>
  <si>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</si>
  <si>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</si>
  <si>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</si>
  <si>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</si>
  <si>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</si>
  <si>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</si>
  <si>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</si>
  <si>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</si>
  <si>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</si>
  <si>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</si>
  <si>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</si>
  <si>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</si>
  <si>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</si>
  <si>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</si>
  <si>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</si>
  <si>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</si>
  <si>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</si>
  <si>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</si>
  <si>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</si>
  <si>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</si>
  <si>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</si>
  <si>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</si>
  <si>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</si>
  <si>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</si>
  <si>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</si>
  <si>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</si>
  <si>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</si>
  <si>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</si>
  <si>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</si>
  <si>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</si>
  <si>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</si>
  <si>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</si>
  <si>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</si>
  <si>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</si>
  <si>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</si>
  <si>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</si>
  <si>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</si>
  <si>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</si>
  <si>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</si>
  <si>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</si>
  <si>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</si>
  <si>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</si>
  <si>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</si>
  <si>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</si>
  <si>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</si>
  <si>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</si>
  <si>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</si>
  <si>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</si>
  <si>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</si>
  <si>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</si>
  <si>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</si>
  <si>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</si>
  <si>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</si>
  <si>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</si>
  <si>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</si>
  <si>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</si>
  <si>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</si>
  <si>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</si>
  <si>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</si>
  <si>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</si>
  <si>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</si>
  <si>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</si>
  <si>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</si>
  <si>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</si>
  <si>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</si>
  <si>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</si>
  <si>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</si>
  <si>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</si>
  <si>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</si>
  <si>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</si>
  <si>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</si>
  <si>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</si>
  <si>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</si>
  <si>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</si>
  <si>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</si>
  <si>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</si>
  <si>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</si>
  <si>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</si>
  <si>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</si>
  <si>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</si>
  <si>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</si>
  <si>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</si>
  <si>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</si>
  <si>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</si>
  <si>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</si>
  <si>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</si>
  <si>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</si>
  <si>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</si>
  <si>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</si>
  <si>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</si>
  <si>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</si>
  <si>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</si>
  <si>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</si>
  <si>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</si>
  <si>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</si>
  <si>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</si>
  <si>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</si>
  <si>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</si>
  <si>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</si>
  <si>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</si>
  <si>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</si>
  <si>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</si>
  <si>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</si>
  <si>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</si>
  <si>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</si>
  <si>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</si>
  <si>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</si>
  <si>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</si>
  <si>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</si>
  <si>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</si>
  <si>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</si>
  <si>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</si>
  <si>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</si>
  <si>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</si>
  <si>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</si>
  <si>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</si>
  <si>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</si>
  <si>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</si>
  <si>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</si>
  <si>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</si>
  <si>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</si>
  <si>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</si>
  <si>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</si>
  <si>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</si>
  <si>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</si>
  <si>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</si>
  <si>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</si>
  <si>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</si>
  <si>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</si>
  <si>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</si>
  <si>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</si>
  <si>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</si>
  <si>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</si>
  <si>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</si>
  <si>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</si>
  <si>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</si>
  <si>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</si>
  <si>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</si>
  <si>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</si>
  <si>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</si>
  <si>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</si>
  <si>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</si>
  <si>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</si>
  <si>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</si>
  <si>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</si>
  <si>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</si>
  <si>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</si>
  <si>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</si>
  <si>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</si>
  <si>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</si>
  <si>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</si>
  <si>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</si>
  <si>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</si>
  <si>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</si>
  <si>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</si>
  <si>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</si>
  <si>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</si>
  <si>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</si>
  <si>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</si>
  <si>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</si>
  <si>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</si>
  <si>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</si>
  <si>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</si>
  <si>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</si>
  <si>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</si>
  <si>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</si>
  <si>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</si>
  <si>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</si>
  <si>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</si>
  <si>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</si>
  <si>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</si>
  <si>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</si>
  <si>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</si>
  <si>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</si>
  <si>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</si>
  <si>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</si>
  <si>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</si>
  <si>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</si>
  <si>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</si>
  <si>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</si>
  <si>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</si>
  <si>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</si>
  <si>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</si>
  <si>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</si>
  <si>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</si>
  <si>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</si>
  <si>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</si>
  <si>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</si>
  <si>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</si>
  <si>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</si>
  <si>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</si>
  <si>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</si>
  <si>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</si>
  <si>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</si>
  <si>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</si>
  <si>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</si>
  <si>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</si>
  <si>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</si>
  <si>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</si>
  <si>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</si>
  <si>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</si>
  <si>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</si>
  <si>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</si>
  <si>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</si>
  <si>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</si>
  <si>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</si>
  <si>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</si>
  <si>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</si>
  <si>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</si>
  <si>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</si>
  <si>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</si>
  <si>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</si>
  <si>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</si>
  <si>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</si>
  <si>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</si>
  <si>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</si>
  <si>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</si>
  <si>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</si>
  <si>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</si>
  <si>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</si>
  <si>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</si>
  <si>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</si>
  <si>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</si>
  <si>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</si>
  <si>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</si>
  <si>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</si>
  <si>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</si>
  <si>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</si>
  <si>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</si>
  <si>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</si>
  <si>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</si>
  <si>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</si>
  <si>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</si>
  <si>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</si>
  <si>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</si>
  <si>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</si>
  <si>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</si>
  <si>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</si>
  <si>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</si>
  <si>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</si>
  <si>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</si>
  <si>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</si>
  <si>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</si>
  <si>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</si>
  <si>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</si>
  <si>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</si>
  <si>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</si>
  <si>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</si>
  <si>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</si>
  <si>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</si>
  <si>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</si>
  <si>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</si>
  <si>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</si>
  <si>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</si>
  <si>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</si>
  <si>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</si>
  <si>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</si>
  <si>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</si>
  <si>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</si>
  <si>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</si>
  <si>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</si>
  <si>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</si>
  <si>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</si>
  <si>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</si>
  <si>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</si>
  <si>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</si>
  <si>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</si>
  <si>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</si>
  <si>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</si>
  <si>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</si>
  <si>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</si>
  <si>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</si>
  <si>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</si>
  <si>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</si>
  <si>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</si>
  <si>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</si>
  <si>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</si>
  <si>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</si>
  <si>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</si>
  <si>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</si>
  <si>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</si>
  <si>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</si>
  <si>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</si>
  <si>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</si>
  <si>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</si>
  <si>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</si>
  <si>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</si>
  <si>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</si>
  <si>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</si>
  <si>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</si>
  <si>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</si>
  <si>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</si>
  <si>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</si>
  <si>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</si>
  <si>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</si>
  <si>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</si>
  <si>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</si>
  <si>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</si>
  <si>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</si>
  <si>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</si>
  <si>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</si>
  <si>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</si>
  <si>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</si>
  <si>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</si>
  <si>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</si>
  <si>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</si>
  <si>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</si>
  <si>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</si>
  <si>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</si>
  <si>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</si>
  <si>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</si>
  <si>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</si>
  <si>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</si>
  <si>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</si>
  <si>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</si>
  <si>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</si>
  <si>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</si>
  <si>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</si>
  <si>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</si>
  <si>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</si>
  <si>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</si>
  <si>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</si>
  <si>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</si>
  <si>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</si>
  <si>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</si>
  <si>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</si>
  <si>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</si>
  <si>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</si>
  <si>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</si>
  <si>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</si>
  <si>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</si>
  <si>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</si>
  <si>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</si>
  <si>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</si>
  <si>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</si>
  <si>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</si>
  <si>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</si>
  <si>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</si>
  <si>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</si>
  <si>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</si>
  <si>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</si>
  <si>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</si>
  <si>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</si>
  <si>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</si>
  <si>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</si>
  <si>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</si>
  <si>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</si>
  <si>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</si>
  <si>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</si>
  <si>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</si>
  <si>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</si>
  <si>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</si>
  <si>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</si>
  <si>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</si>
  <si>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</si>
  <si>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</si>
  <si>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</si>
  <si>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</si>
  <si>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</si>
  <si>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</si>
  <si>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</si>
  <si>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</si>
  <si>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</si>
  <si>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</si>
  <si>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</si>
  <si>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</si>
  <si>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</si>
  <si>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</si>
  <si>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</si>
  <si>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</si>
  <si>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</si>
  <si>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</si>
  <si>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</si>
  <si>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</si>
  <si>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</si>
  <si>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</si>
  <si>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</si>
  <si>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</si>
  <si>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</si>
  <si>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</si>
  <si>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</si>
  <si>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</si>
  <si>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</si>
  <si>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</si>
  <si>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</si>
  <si>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</si>
  <si>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</si>
  <si>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</si>
  <si>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</si>
  <si>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</si>
  <si>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</si>
  <si>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</si>
  <si>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</si>
  <si>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</si>
  <si>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</si>
  <si>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</si>
  <si>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</si>
  <si>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</si>
  <si>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</si>
  <si>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</si>
  <si>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</si>
  <si>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</si>
  <si>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</si>
  <si>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</si>
  <si>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</si>
  <si>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</si>
  <si>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</si>
  <si>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</si>
  <si>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</si>
  <si>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</si>
  <si>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</si>
  <si>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</si>
  <si>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</si>
  <si>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</si>
  <si>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</si>
  <si>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</si>
  <si>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</si>
  <si>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</si>
  <si>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</si>
  <si>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</si>
  <si>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</si>
  <si>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</si>
  <si>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</si>
  <si>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</si>
  <si>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</si>
  <si>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</si>
  <si>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</si>
  <si>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</si>
  <si>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</si>
  <si>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</si>
  <si>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</si>
  <si>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</si>
  <si>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</si>
  <si>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</si>
  <si>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</si>
  <si>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</si>
  <si>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</si>
  <si>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</si>
  <si>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</si>
  <si>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</si>
  <si>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</si>
  <si>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</si>
  <si>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</si>
  <si>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</si>
  <si>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</si>
  <si>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</si>
  <si>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</si>
  <si>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</si>
  <si>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</si>
  <si>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</si>
  <si>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</si>
  <si>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</si>
  <si>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</si>
  <si>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</si>
  <si>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</si>
  <si>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</si>
  <si>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</si>
  <si>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</si>
  <si>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</si>
  <si>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</si>
  <si>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</si>
  <si>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</si>
  <si>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</si>
  <si>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</si>
  <si>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</si>
  <si>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</si>
  <si>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</si>
  <si>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</si>
  <si>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</si>
  <si>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</si>
  <si>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</si>
  <si>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</si>
  <si>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</si>
  <si>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</si>
  <si>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</si>
  <si>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</si>
  <si>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</si>
  <si>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</si>
  <si>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</si>
  <si>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</si>
  <si>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</si>
  <si>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</si>
  <si>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</si>
  <si>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</si>
  <si>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</si>
  <si>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</si>
  <si>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</si>
  <si>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</si>
  <si>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</si>
  <si>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</si>
  <si>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</si>
  <si>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</si>
  <si>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</si>
  <si>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</si>
  <si>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</si>
  <si>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</si>
  <si>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</si>
  <si>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</si>
  <si>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</si>
  <si>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</si>
  <si>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</si>
  <si>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</si>
  <si>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</si>
  <si>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</si>
  <si>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</si>
  <si>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</si>
  <si>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</si>
  <si>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</si>
  <si>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</si>
  <si>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</si>
  <si>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</si>
  <si>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</si>
  <si>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</si>
  <si>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</si>
  <si>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</si>
  <si>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</si>
  <si>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</si>
  <si>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</si>
  <si>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</si>
  <si>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</si>
  <si>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</si>
  <si>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</si>
  <si>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</si>
  <si>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</si>
  <si>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</si>
  <si>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</si>
  <si>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</si>
  <si>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</si>
  <si>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</si>
  <si>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</si>
  <si>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</si>
  <si>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</si>
  <si>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</si>
  <si>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</si>
  <si>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</si>
  <si>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</si>
  <si>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</si>
  <si>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</si>
  <si>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</si>
  <si>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</si>
  <si>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</si>
  <si>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</si>
  <si>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</si>
  <si>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</si>
  <si>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</si>
  <si>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</si>
  <si>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</si>
  <si>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</si>
  <si>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</si>
  <si>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</si>
  <si>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</si>
  <si>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</si>
  <si>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</si>
  <si>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</si>
  <si>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</si>
  <si>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</si>
  <si>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</si>
  <si>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</si>
  <si>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</si>
  <si>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</si>
  <si>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</si>
  <si>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</si>
  <si>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</si>
  <si>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</si>
  <si>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</si>
  <si>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</si>
  <si>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</si>
  <si>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</si>
  <si>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</si>
  <si>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</si>
  <si>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</si>
  <si>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</si>
  <si>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</si>
  <si>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</si>
  <si>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</si>
  <si>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</si>
  <si>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</si>
  <si>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</si>
  <si>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</si>
  <si>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</si>
  <si>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</si>
  <si>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</si>
  <si>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</si>
  <si>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</si>
  <si>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</si>
  <si>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</si>
  <si>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</si>
  <si>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</si>
  <si>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</si>
  <si>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</si>
  <si>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</si>
  <si>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</si>
  <si>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</si>
  <si>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</si>
  <si>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</si>
  <si>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</si>
  <si>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</si>
  <si>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</si>
  <si>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</si>
  <si>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</si>
  <si>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</si>
  <si>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</si>
  <si>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</si>
  <si>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</si>
  <si>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</si>
  <si>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</si>
  <si>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</si>
  <si>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</si>
  <si>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</si>
  <si>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</si>
  <si>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</si>
  <si>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</si>
  <si>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</si>
  <si>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</si>
  <si>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</si>
  <si>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</si>
  <si>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</si>
  <si>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</si>
  <si>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</si>
  <si>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</si>
  <si>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</si>
  <si>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</si>
  <si>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</si>
  <si>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</si>
  <si>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</si>
  <si>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</si>
  <si>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</si>
  <si>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</si>
  <si>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</si>
  <si>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</si>
  <si>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</si>
  <si>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</si>
  <si>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</si>
  <si>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</si>
  <si>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</si>
  <si>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</si>
  <si>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</si>
  <si>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</si>
  <si>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</si>
  <si>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</si>
  <si>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</si>
  <si>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</si>
  <si>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</si>
  <si>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</si>
  <si>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</si>
  <si>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</si>
  <si>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</si>
  <si>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</si>
  <si>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</si>
  <si>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</si>
  <si>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</si>
  <si>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</si>
  <si>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</si>
  <si>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</si>
  <si>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</si>
  <si>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</si>
  <si>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</si>
  <si>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</si>
  <si>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</si>
  <si>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</si>
  <si>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</si>
  <si>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</si>
  <si>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</si>
  <si>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</si>
  <si>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</si>
  <si>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</si>
  <si>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</si>
  <si>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</si>
  <si>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</si>
  <si>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</si>
  <si>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</si>
  <si>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</si>
  <si>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</si>
  <si>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</si>
  <si>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</si>
  <si>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</si>
  <si>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</si>
  <si>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</si>
  <si>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</si>
  <si>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</si>
  <si>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</si>
  <si>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</si>
  <si>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</si>
  <si>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</si>
  <si>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</si>
  <si>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</si>
  <si>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</si>
  <si>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</si>
  <si>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</si>
  <si>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</si>
  <si>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</si>
  <si>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</si>
  <si>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</si>
  <si>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</si>
  <si>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</si>
  <si>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</si>
  <si>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</si>
  <si>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</si>
  <si>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</si>
  <si>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</si>
  <si>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</si>
  <si>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</si>
  <si>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</si>
  <si>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</si>
  <si>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</si>
  <si>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</si>
  <si>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</si>
  <si>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</si>
  <si>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</si>
  <si>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</si>
  <si>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</si>
  <si>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</si>
  <si>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</si>
  <si>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</si>
  <si>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</si>
  <si>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</si>
  <si>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</si>
  <si>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</si>
  <si>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</si>
  <si>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</si>
  <si>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</si>
  <si>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</si>
  <si>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</si>
  <si>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</si>
  <si>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</si>
  <si>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</si>
  <si>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</si>
  <si>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</si>
  <si>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</si>
  <si>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</si>
  <si>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</si>
  <si>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</si>
  <si>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</si>
  <si>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</si>
  <si>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</si>
  <si>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</si>
  <si>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</si>
  <si>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</si>
  <si>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</si>
  <si>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</si>
  <si>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</si>
  <si>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</si>
  <si>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</si>
  <si>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</si>
  <si>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</si>
  <si>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</si>
  <si>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</si>
  <si>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</si>
  <si>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</si>
  <si>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</si>
  <si>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</si>
  <si>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</si>
  <si>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</si>
  <si>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</si>
  <si>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</si>
  <si>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</si>
  <si>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</si>
  <si>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</si>
  <si>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</si>
  <si>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</si>
  <si>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</si>
  <si>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</si>
  <si>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</si>
  <si>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</si>
  <si>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</si>
  <si>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</si>
  <si>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</si>
  <si>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</si>
  <si>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</si>
  <si>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</si>
  <si>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</si>
  <si>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</si>
  <si>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</si>
  <si>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</si>
  <si>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</si>
  <si>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</si>
  <si>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</si>
  <si>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</si>
  <si>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</si>
  <si>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</si>
  <si>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</si>
  <si>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</si>
  <si>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</si>
  <si>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</si>
  <si>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</si>
  <si>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</si>
  <si>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</si>
  <si>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</si>
  <si>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</si>
  <si>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</si>
  <si>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</si>
  <si>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</si>
  <si>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</si>
  <si>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</si>
  <si>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</si>
  <si>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</si>
  <si>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</si>
  <si>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</si>
  <si>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</si>
  <si>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</si>
  <si>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</si>
  <si>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</si>
  <si>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</si>
  <si>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</si>
  <si>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</si>
  <si>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</si>
  <si>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</si>
  <si>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</si>
  <si>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</si>
  <si>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</si>
  <si>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</si>
  <si>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</si>
  <si>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</si>
  <si>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</si>
  <si>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</si>
  <si>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</si>
  <si>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</si>
  <si>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</si>
  <si>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</si>
  <si>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</si>
  <si>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</si>
  <si>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</si>
  <si>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</si>
  <si>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</si>
  <si>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</si>
  <si>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</si>
  <si>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</si>
  <si>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</si>
  <si>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</si>
  <si>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</si>
  <si>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</si>
  <si>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</si>
  <si>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</si>
  <si>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</si>
  <si>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</si>
  <si>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</si>
  <si>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</si>
  <si>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</si>
  <si>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</si>
  <si>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</si>
  <si>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</si>
  <si>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</si>
  <si>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</si>
  <si>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</si>
  <si>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</si>
  <si>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</si>
  <si>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</si>
  <si>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</si>
  <si>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</si>
  <si>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</si>
  <si>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</si>
  <si>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</si>
  <si>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</si>
  <si>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</si>
  <si>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</si>
  <si>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</si>
  <si>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</si>
  <si>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</si>
  <si>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</si>
  <si>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</si>
  <si>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</si>
  <si>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</si>
  <si>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</si>
  <si>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</si>
  <si>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</si>
  <si>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</si>
  <si>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</si>
  <si>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</si>
  <si>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</si>
  <si>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</si>
  <si>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</si>
  <si>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</si>
  <si>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</si>
  <si>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</si>
  <si>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</si>
  <si>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</si>
  <si>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</si>
  <si>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</si>
  <si>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</si>
  <si>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</si>
  <si>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</si>
  <si>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</si>
  <si>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</si>
  <si>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</si>
  <si>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</si>
  <si>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</si>
  <si>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</si>
  <si>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</si>
  <si>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</si>
  <si>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</si>
  <si>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</si>
  <si>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</si>
  <si>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</si>
  <si>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</si>
  <si>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</si>
  <si>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</si>
  <si>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</si>
  <si>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</si>
  <si>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</si>
  <si>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</si>
  <si>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</si>
  <si>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</si>
  <si>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</si>
  <si>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</si>
  <si>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</si>
  <si>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</si>
  <si>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</si>
  <si>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</si>
  <si>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</si>
  <si>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</si>
  <si>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</si>
  <si>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</si>
  <si>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</si>
  <si>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</si>
  <si>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</si>
  <si>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</si>
  <si>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</si>
  <si>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</si>
  <si>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</si>
  <si>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</si>
  <si>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</si>
  <si>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</si>
  <si>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</si>
  <si>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</si>
  <si>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</si>
  <si>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</si>
  <si>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</si>
  <si>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</si>
  <si>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</si>
  <si>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</si>
  <si>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</si>
  <si>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</si>
  <si>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</si>
  <si>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</si>
  <si>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</si>
  <si>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</si>
  <si>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</si>
  <si>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</si>
  <si>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</si>
  <si>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</si>
  <si>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</si>
  <si>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</si>
  <si>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</si>
  <si>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</si>
  <si>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</si>
  <si>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</si>
  <si>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</si>
  <si>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</si>
  <si>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</si>
  <si>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</si>
  <si>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</si>
  <si>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</si>
  <si>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</si>
  <si>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</si>
  <si>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</si>
  <si>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</si>
  <si>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</si>
  <si>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</si>
  <si>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</si>
  <si>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</si>
  <si>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</si>
  <si>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</si>
  <si>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</si>
  <si>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</si>
  <si>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</si>
  <si>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</si>
  <si>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</si>
  <si>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</si>
  <si>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</si>
  <si>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</si>
  <si>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</si>
  <si>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</si>
  <si>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</si>
  <si>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</si>
  <si>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</si>
  <si>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</si>
  <si>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</si>
  <si>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</si>
  <si>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</si>
  <si>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</si>
  <si>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</si>
  <si>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</si>
  <si>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</si>
  <si>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</si>
  <si>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</si>
  <si>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</si>
  <si>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</si>
  <si>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</si>
  <si>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</si>
  <si>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</si>
  <si>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</si>
  <si>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</si>
  <si>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</si>
  <si>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</si>
  <si>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</si>
  <si>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</si>
  <si>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</si>
  <si>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</si>
  <si>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</si>
  <si>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</si>
  <si>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</si>
  <si>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</si>
  <si>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</si>
  <si>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</si>
  <si>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</si>
  <si>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</si>
  <si>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</si>
  <si>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</si>
  <si>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</si>
  <si>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</si>
  <si>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</si>
  <si>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</si>
  <si>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</si>
  <si>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</si>
  <si>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</si>
  <si>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</si>
  <si>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</si>
  <si>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</si>
  <si>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</si>
  <si>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</si>
  <si>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</si>
  <si>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</si>
  <si>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</si>
  <si>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</si>
  <si>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</si>
  <si>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</si>
  <si>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</si>
  <si>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</si>
  <si>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</si>
  <si>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</si>
  <si>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</si>
  <si>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</si>
  <si>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</si>
  <si>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</si>
  <si>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</si>
  <si>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</si>
  <si>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</si>
  <si>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</si>
  <si>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</si>
  <si>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</si>
  <si>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</si>
  <si>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</si>
  <si>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</si>
  <si>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</si>
  <si>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</si>
  <si>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</si>
  <si>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</si>
  <si>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</si>
  <si>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</si>
  <si>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</si>
  <si>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</si>
  <si>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</si>
  <si>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</si>
  <si>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</si>
  <si>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</si>
  <si>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</si>
  <si>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</si>
  <si>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</si>
  <si>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</si>
  <si>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</si>
  <si>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</si>
  <si>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</si>
  <si>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</si>
  <si>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</si>
  <si>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</si>
  <si>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</si>
  <si>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</si>
  <si>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</si>
  <si>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</si>
  <si>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</si>
  <si>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</si>
  <si>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</si>
  <si>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</si>
  <si>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</si>
  <si>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</si>
  <si>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</si>
  <si>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</si>
  <si>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</si>
  <si>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</si>
  <si>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</si>
  <si>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</si>
  <si>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</si>
  <si>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</si>
  <si>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</si>
  <si>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</si>
  <si>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</si>
  <si>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</si>
  <si>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</si>
  <si>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</si>
  <si>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</si>
  <si>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</si>
  <si>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</si>
  <si>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</si>
  <si>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</si>
  <si>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</si>
  <si>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</si>
  <si>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</si>
  <si>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</si>
  <si>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</si>
  <si>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</si>
  <si>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</si>
  <si>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</si>
  <si>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</si>
  <si>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</si>
  <si>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</si>
  <si>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</si>
  <si>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</si>
  <si>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</si>
  <si>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</si>
  <si>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</si>
  <si>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</si>
  <si>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</si>
  <si>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</si>
  <si>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</si>
  <si>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</si>
  <si>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</si>
  <si>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</si>
  <si>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</si>
  <si>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</si>
  <si>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</si>
  <si>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</si>
  <si>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</si>
  <si>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</si>
  <si>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</si>
  <si>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</si>
  <si>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</si>
  <si>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</si>
  <si>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</si>
  <si>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</si>
  <si>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</si>
  <si>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</si>
  <si>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</si>
  <si>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</si>
  <si>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</si>
  <si>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</si>
  <si>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</si>
  <si>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</si>
  <si>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</si>
  <si>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</si>
  <si>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</si>
  <si>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</si>
  <si>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</si>
  <si>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</si>
  <si>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</si>
  <si>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</si>
  <si>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</si>
  <si>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</si>
  <si>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</si>
  <si>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</si>
  <si>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</si>
  <si>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</si>
  <si>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</si>
  <si>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</si>
  <si>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</si>
  <si>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</si>
  <si>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</si>
  <si>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</si>
  <si>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</si>
  <si>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</si>
  <si>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</si>
  <si>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</si>
  <si>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</si>
  <si>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</si>
  <si>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</si>
  <si>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</si>
  <si>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</si>
  <si>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</si>
  <si>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</si>
  <si>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</si>
  <si>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</si>
  <si>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</si>
  <si>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</si>
  <si>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</si>
  <si>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</si>
  <si>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</si>
  <si>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</si>
  <si>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</si>
  <si>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</si>
  <si>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</si>
  <si>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</si>
  <si>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</si>
  <si>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</si>
  <si>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</si>
  <si>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</si>
  <si>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</si>
  <si>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</si>
  <si>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</si>
  <si>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</si>
  <si>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</si>
  <si>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</si>
  <si>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</si>
  <si>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</si>
  <si>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</si>
  <si>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</si>
  <si>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</si>
  <si>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</si>
  <si>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</si>
  <si>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</si>
  <si>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</si>
  <si>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</si>
  <si>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</si>
  <si>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</si>
  <si>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</si>
  <si>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</si>
  <si>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</si>
  <si>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</si>
  <si>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</si>
  <si>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</si>
  <si>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</si>
  <si>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</si>
  <si>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</si>
  <si>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</si>
  <si>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</si>
  <si>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</si>
  <si>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</si>
  <si>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</si>
  <si>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</si>
  <si>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</si>
  <si>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</si>
  <si>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</si>
  <si>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</si>
  <si>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</si>
  <si>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</si>
  <si>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</si>
  <si>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</si>
  <si>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</si>
  <si>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</si>
  <si>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</si>
  <si>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</si>
  <si>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</si>
  <si>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</si>
  <si>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</si>
  <si>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</si>
  <si>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</si>
  <si>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</si>
  <si>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</si>
  <si>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</si>
  <si>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</si>
  <si>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</si>
  <si>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</si>
  <si>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</si>
  <si>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</si>
  <si>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</si>
  <si>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</si>
  <si>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</si>
  <si>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</si>
  <si>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</si>
  <si>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</si>
  <si>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</si>
  <si>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</si>
  <si>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</si>
  <si>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</si>
  <si>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</si>
  <si>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</si>
  <si>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</si>
  <si>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</si>
  <si>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</si>
  <si>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</si>
  <si>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</si>
  <si>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</si>
  <si>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</si>
  <si>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</si>
  <si>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</si>
  <si>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</si>
  <si>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</si>
  <si>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</si>
  <si>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</si>
  <si>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</si>
  <si>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</si>
  <si>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</si>
  <si>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</si>
  <si>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</si>
  <si>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</si>
  <si>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</si>
  <si>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</si>
  <si>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</si>
  <si>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</si>
  <si>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</si>
  <si>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</si>
  <si>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</si>
  <si>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</si>
  <si>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</si>
  <si>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</si>
  <si>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</si>
  <si>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</si>
  <si>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</si>
  <si>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</si>
  <si>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</si>
  <si>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</si>
  <si>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</si>
  <si>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</si>
  <si>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</si>
  <si>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</si>
  <si>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</si>
  <si>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</si>
  <si>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</si>
  <si>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</si>
  <si>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</si>
  <si>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</si>
  <si>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</si>
  <si>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</si>
  <si>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</si>
  <si>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</si>
  <si>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</si>
  <si>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</si>
  <si>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</si>
  <si>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</si>
  <si>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</si>
  <si>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</si>
  <si>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</si>
  <si>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</si>
  <si>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</si>
  <si>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</si>
  <si>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</si>
  <si>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</si>
  <si>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</si>
  <si>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</si>
  <si>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</si>
  <si>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</si>
  <si>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</si>
  <si>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</si>
  <si>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</si>
  <si>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</si>
  <si>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</si>
  <si>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</si>
  <si>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</si>
  <si>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</si>
  <si>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</si>
  <si>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</si>
  <si>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</si>
  <si>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</si>
  <si>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</si>
  <si>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</si>
  <si>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</si>
  <si>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</si>
  <si>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</si>
  <si>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</si>
  <si>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</si>
  <si>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</si>
  <si>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</si>
  <si>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</si>
  <si>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</si>
  <si>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</si>
  <si>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</si>
  <si>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</si>
  <si>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</si>
  <si>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</si>
  <si>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</si>
  <si>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</si>
  <si>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</si>
  <si>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</si>
  <si>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</si>
  <si>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</si>
  <si>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</si>
  <si>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</si>
  <si>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</si>
  <si>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</si>
  <si>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</si>
  <si>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</si>
  <si>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</si>
  <si>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</si>
  <si>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</si>
  <si>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</si>
  <si>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</si>
  <si>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</si>
  <si>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</si>
  <si>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</si>
  <si>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</si>
  <si>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</si>
  <si>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</si>
  <si>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</si>
  <si>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</si>
  <si>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</si>
  <si>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</si>
  <si>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</si>
  <si>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</si>
  <si>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</si>
  <si>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</si>
  <si>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</si>
  <si>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</si>
  <si>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</si>
  <si>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</si>
  <si>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</si>
  <si>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</si>
  <si>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</si>
  <si>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</si>
  <si>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</si>
  <si>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</si>
  <si>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</si>
  <si>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</si>
  <si>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</si>
  <si>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</si>
  <si>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</si>
  <si>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</si>
  <si>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</si>
  <si>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</si>
  <si>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</si>
  <si>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</si>
  <si>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</si>
  <si>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</si>
  <si>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</si>
  <si>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</si>
  <si>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</si>
  <si>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</si>
  <si>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</si>
  <si>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</si>
  <si>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</si>
  <si>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</si>
  <si>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</si>
  <si>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</si>
  <si>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</si>
  <si>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</si>
  <si>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</si>
  <si>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</si>
  <si>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</si>
  <si>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</si>
  <si>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</si>
  <si>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</si>
  <si>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</si>
  <si>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</si>
  <si>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</si>
  <si>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</si>
  <si>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</si>
  <si>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</si>
  <si>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</si>
  <si>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</si>
  <si>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</si>
  <si>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</si>
  <si>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</si>
  <si>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</si>
  <si>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</si>
  <si>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</si>
  <si>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</si>
  <si>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</si>
  <si>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</si>
  <si>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</si>
  <si>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</si>
  <si>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</si>
  <si>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</si>
  <si>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</si>
  <si>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</si>
  <si>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</si>
  <si>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</si>
  <si>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</si>
  <si>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</si>
  <si>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</si>
  <si>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</si>
  <si>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</si>
  <si>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</si>
  <si>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</si>
  <si>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</si>
  <si>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</si>
  <si>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</si>
  <si>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</si>
  <si>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</si>
  <si>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</si>
  <si>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</si>
  <si>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</si>
  <si>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</si>
  <si>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</si>
  <si>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</si>
  <si>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</si>
  <si>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</si>
  <si>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</si>
  <si>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</si>
  <si>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</si>
  <si>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</si>
  <si>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</si>
  <si>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</si>
  <si>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</si>
  <si>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</si>
  <si>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</si>
  <si>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</si>
  <si>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</si>
  <si>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</si>
  <si>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</si>
  <si>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</si>
  <si>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</si>
  <si>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</si>
  <si>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</si>
  <si>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</si>
  <si>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</si>
  <si>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</si>
  <si>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</si>
  <si>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</si>
  <si>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</si>
  <si>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</si>
  <si>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</si>
  <si>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</si>
  <si>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</si>
  <si>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</si>
  <si>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</si>
  <si>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</si>
  <si>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</si>
  <si>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</si>
  <si>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</si>
  <si>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</si>
  <si>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</si>
  <si>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</si>
  <si>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</si>
  <si>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</si>
  <si>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</si>
  <si>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</si>
  <si>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</si>
  <si>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</si>
  <si>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</si>
  <si>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</si>
  <si>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</si>
  <si>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</si>
  <si>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</si>
  <si>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</si>
  <si>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</si>
  <si>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</si>
  <si>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</si>
  <si>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</si>
  <si>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</si>
  <si>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</si>
  <si>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</si>
  <si>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</si>
  <si>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</si>
  <si>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</si>
  <si>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</si>
  <si>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</si>
  <si>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</si>
  <si>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</si>
  <si>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</si>
  <si>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</si>
  <si>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</si>
  <si>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</si>
  <si>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</si>
  <si>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</si>
  <si>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</si>
  <si>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</si>
  <si>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</si>
  <si>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</si>
  <si>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</si>
  <si>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</si>
  <si>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</si>
  <si>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</si>
  <si>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</si>
  <si>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</si>
  <si>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</si>
  <si>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</si>
  <si>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</si>
  <si>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</si>
  <si>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</si>
  <si>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</si>
  <si>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</si>
  <si>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</si>
  <si>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</si>
  <si>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</si>
  <si>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</si>
  <si>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</si>
  <si>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</si>
  <si>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</si>
  <si>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</si>
  <si>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</si>
  <si>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</si>
  <si>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</si>
  <si>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</si>
  <si>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</si>
  <si>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</si>
  <si>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</si>
  <si>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</si>
  <si>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</si>
  <si>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</si>
  <si>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</si>
  <si>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</si>
  <si>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</si>
  <si>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</si>
  <si>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</si>
  <si>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</si>
  <si>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</si>
  <si>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</si>
  <si>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</si>
  <si>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</si>
  <si>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</si>
  <si>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</si>
  <si>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</si>
  <si>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</si>
  <si>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</si>
  <si>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</si>
  <si>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</si>
  <si>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</si>
  <si>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</si>
  <si>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</si>
  <si>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</si>
  <si>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</si>
  <si>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</si>
  <si>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</si>
  <si>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</si>
  <si>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</si>
  <si>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</si>
  <si>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</si>
  <si>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</si>
  <si>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</si>
  <si>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</si>
  <si>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</si>
  <si>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</si>
  <si>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</si>
  <si>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</si>
  <si>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</si>
  <si>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</si>
  <si>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</si>
  <si>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</si>
  <si>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</si>
  <si>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</si>
  <si>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</si>
  <si>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</si>
  <si>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</si>
  <si>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</si>
  <si>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</si>
  <si>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</si>
  <si>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</si>
  <si>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</si>
  <si>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</si>
  <si>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</si>
  <si>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</si>
  <si>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</si>
  <si>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</si>
  <si>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</si>
  <si>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</si>
  <si>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</si>
  <si>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</si>
  <si>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</si>
  <si>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</si>
  <si>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</si>
  <si>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</si>
  <si>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</si>
  <si>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</si>
  <si>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</si>
  <si>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</si>
  <si>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</si>
  <si>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</si>
  <si>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</si>
  <si>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</si>
  <si>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</si>
  <si>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</si>
  <si>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</si>
  <si>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</si>
  <si>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</si>
  <si>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</si>
  <si>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</si>
  <si>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</si>
  <si>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</si>
  <si>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</si>
  <si>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</si>
  <si>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</si>
  <si>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</si>
  <si>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</si>
  <si>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</si>
  <si>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</si>
  <si>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</si>
  <si>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</si>
  <si>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</si>
  <si>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</si>
  <si>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</si>
  <si>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</si>
  <si>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</si>
  <si>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</si>
  <si>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</si>
  <si>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</si>
  <si>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</si>
  <si>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</si>
  <si>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</si>
  <si>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</si>
  <si>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</si>
  <si>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</si>
  <si>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</si>
  <si>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</si>
  <si>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</si>
  <si>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</si>
  <si>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</si>
  <si>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</si>
  <si>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</si>
  <si>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</si>
  <si>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</si>
  <si>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</si>
  <si>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</si>
  <si>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</si>
  <si>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</si>
  <si>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</si>
  <si>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</si>
  <si>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</si>
  <si>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</si>
  <si>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</si>
  <si>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</si>
  <si>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</si>
  <si>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</si>
  <si>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</si>
  <si>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</si>
  <si>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</si>
  <si>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</si>
  <si>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</si>
  <si>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</si>
  <si>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</si>
  <si>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</si>
  <si>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</si>
  <si>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</si>
  <si>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</si>
  <si>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</si>
  <si>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</si>
  <si>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</si>
  <si>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</si>
  <si>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</si>
  <si>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</si>
  <si>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</si>
  <si>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</si>
  <si>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</si>
  <si>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</si>
  <si>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</si>
  <si>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</si>
  <si>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</si>
  <si>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</si>
  <si>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</si>
  <si>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</si>
  <si>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</si>
  <si>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</si>
  <si>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</si>
  <si>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</si>
  <si>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</si>
  <si>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</si>
  <si>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</si>
  <si>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</si>
  <si>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</si>
  <si>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</si>
  <si>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</si>
  <si>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</si>
  <si>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</si>
  <si>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</si>
  <si>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</si>
  <si>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</si>
  <si>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</si>
  <si>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</si>
  <si>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</si>
  <si>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</si>
  <si>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</si>
  <si>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</si>
  <si>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</si>
  <si>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</si>
  <si>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</si>
  <si>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</si>
  <si>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</si>
  <si>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</si>
  <si>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</si>
  <si>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</si>
  <si>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</si>
  <si>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</si>
  <si>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</si>
  <si>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</si>
  <si>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</si>
  <si>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</si>
  <si>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</si>
  <si>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</si>
  <si>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</si>
  <si>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</si>
  <si>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</si>
  <si>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</si>
  <si>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</si>
  <si>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</si>
  <si>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</si>
  <si>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</si>
  <si>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</si>
  <si>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</si>
  <si>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</si>
  <si>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</si>
  <si>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</si>
  <si>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</si>
  <si>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</si>
  <si>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</si>
  <si>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</si>
  <si>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</si>
  <si>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</si>
  <si>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</si>
  <si>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</si>
  <si>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</si>
  <si>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</si>
  <si>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</si>
  <si>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</si>
  <si>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</si>
  <si>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</si>
  <si>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</si>
  <si>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</si>
  <si>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</si>
  <si>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</si>
  <si>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</si>
  <si>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</si>
  <si>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</si>
  <si>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</si>
  <si>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</si>
  <si>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</si>
  <si>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</si>
  <si>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</si>
  <si>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</si>
  <si>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</si>
  <si>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</si>
  <si>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</si>
  <si>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</si>
  <si>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</si>
  <si>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</si>
  <si>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</si>
  <si>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</si>
  <si>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</si>
  <si>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</si>
  <si>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</si>
  <si>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</si>
  <si>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</si>
  <si>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</si>
  <si>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</si>
  <si>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</si>
  <si>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</si>
  <si>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</si>
  <si>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</si>
  <si>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</si>
  <si>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</si>
  <si>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</si>
  <si>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</si>
  <si>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</si>
  <si>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</si>
  <si>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</si>
  <si>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</si>
  <si>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</si>
  <si>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</si>
  <si>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</si>
  <si>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</si>
  <si>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</si>
  <si>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</si>
  <si>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</si>
  <si>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</si>
  <si>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</si>
  <si>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</si>
  <si>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</si>
  <si>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</si>
  <si>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</si>
  <si>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</si>
  <si>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</si>
  <si>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</si>
  <si>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</si>
  <si>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</si>
  <si>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</si>
  <si>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</si>
  <si>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</si>
  <si>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</si>
  <si>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</si>
  <si>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</si>
  <si>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</si>
  <si>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</si>
  <si>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</si>
  <si>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</si>
  <si>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</si>
  <si>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</si>
  <si>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</si>
  <si>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</si>
  <si>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</si>
  <si>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</si>
  <si>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</si>
  <si>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</si>
  <si>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</si>
  <si>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</si>
  <si>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</si>
  <si>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</si>
  <si>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</si>
  <si>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</si>
  <si>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</si>
  <si>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</si>
  <si>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</si>
  <si>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</si>
  <si>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</si>
  <si>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</si>
  <si>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</si>
  <si>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</si>
  <si>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</si>
  <si>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</si>
  <si>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</si>
  <si>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</si>
  <si>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</si>
  <si>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</si>
  <si>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</si>
  <si>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</si>
  <si>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</si>
  <si>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</si>
  <si>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</si>
  <si>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</si>
  <si>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</si>
  <si>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</si>
  <si>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</si>
  <si>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</si>
  <si>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</si>
  <si>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</si>
  <si>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</si>
  <si>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</si>
  <si>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</si>
  <si>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</si>
  <si>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</si>
  <si>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</si>
  <si>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</si>
  <si>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</si>
  <si>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</si>
  <si>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</si>
  <si>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</si>
  <si>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</si>
  <si>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</si>
  <si>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</si>
  <si>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</si>
  <si>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</si>
  <si>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</si>
  <si>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</si>
  <si>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</si>
  <si>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</si>
  <si>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</si>
  <si>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</si>
  <si>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</si>
  <si>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</si>
  <si>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</si>
  <si>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</si>
  <si>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</si>
  <si>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</si>
  <si>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</si>
  <si>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</si>
  <si>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</si>
  <si>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</si>
  <si>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</si>
  <si>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</si>
  <si>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</si>
  <si>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</si>
  <si>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</si>
  <si>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</si>
  <si>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</si>
  <si>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</si>
  <si>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</si>
  <si>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</si>
  <si>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</si>
  <si>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</si>
  <si>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</si>
  <si>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</si>
  <si>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</si>
  <si>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</si>
  <si>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</si>
  <si>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</si>
  <si>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</si>
  <si>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</si>
  <si>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</si>
  <si>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</si>
  <si>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</si>
  <si>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</si>
  <si>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</si>
  <si>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</si>
  <si>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</si>
  <si>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</si>
  <si>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</si>
  <si>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</si>
  <si>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</si>
  <si>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</si>
  <si>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</si>
  <si>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</si>
  <si>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</si>
  <si>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</si>
  <si>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</si>
  <si>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</si>
  <si>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</si>
  <si>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</si>
  <si>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</si>
  <si>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</si>
  <si>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</si>
  <si>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</si>
  <si>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</si>
  <si>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</si>
  <si>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</si>
  <si>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</si>
  <si>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</si>
  <si>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</si>
  <si>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</si>
  <si>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</si>
  <si>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</si>
  <si>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</si>
  <si>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</si>
  <si>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</si>
  <si>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</si>
  <si>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</si>
  <si>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</si>
  <si>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</si>
  <si>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</si>
  <si>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</si>
  <si>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</si>
  <si>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</si>
  <si>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</si>
  <si>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</si>
  <si>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</si>
  <si>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</si>
  <si>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</si>
  <si>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</si>
  <si>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</si>
  <si>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</si>
  <si>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</si>
  <si>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</si>
  <si>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</si>
  <si>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</si>
  <si>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</si>
  <si>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</si>
  <si>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</si>
  <si>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</si>
  <si>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</si>
  <si>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</si>
  <si>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</si>
  <si>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</si>
  <si>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</si>
  <si>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</si>
  <si>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</si>
  <si>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</si>
  <si>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</si>
  <si>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</si>
  <si>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</si>
  <si>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</si>
  <si>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</si>
  <si>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</si>
  <si>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</si>
  <si>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</si>
  <si>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</si>
  <si>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</si>
  <si>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</si>
  <si>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</si>
  <si>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</si>
  <si>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</si>
  <si>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</si>
  <si>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</si>
  <si>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</si>
  <si>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</si>
  <si>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</si>
  <si>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</si>
  <si>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</si>
  <si>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</si>
  <si>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</si>
  <si>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</si>
  <si>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</si>
  <si>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</si>
  <si>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</si>
  <si>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</si>
  <si>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</si>
  <si>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</si>
  <si>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</si>
  <si>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</si>
  <si>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</si>
  <si>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</si>
  <si>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</si>
  <si>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</si>
  <si>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</si>
  <si>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</si>
  <si>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</si>
  <si>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</si>
  <si>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</si>
  <si>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</si>
  <si>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</si>
  <si>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</si>
  <si>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</si>
  <si>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</si>
  <si>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</si>
  <si>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</si>
  <si>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</si>
  <si>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</si>
  <si>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</si>
  <si>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</si>
  <si>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</si>
  <si>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</si>
  <si>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</si>
  <si>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</si>
  <si>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</si>
  <si>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</si>
  <si>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</si>
  <si>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</si>
  <si>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</si>
  <si>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</si>
  <si>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</si>
  <si>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</si>
  <si>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</si>
  <si>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</si>
  <si>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</si>
  <si>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</si>
  <si>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</si>
  <si>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</si>
  <si>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</si>
  <si>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</si>
  <si>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</si>
  <si>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</si>
  <si>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</si>
  <si>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</si>
  <si>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</si>
  <si>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</si>
  <si>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</si>
  <si>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</si>
  <si>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</si>
  <si>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</si>
  <si>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</si>
  <si>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</si>
  <si>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</si>
  <si>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</si>
  <si>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</si>
  <si>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</si>
  <si>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</si>
  <si>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</si>
  <si>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</si>
  <si>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</si>
  <si>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</si>
  <si>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</si>
  <si>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</si>
  <si>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</si>
  <si>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</si>
  <si>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</si>
  <si>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</si>
  <si>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</si>
  <si>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</si>
  <si>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</si>
  <si>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</si>
  <si>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</si>
  <si>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</si>
  <si>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</si>
  <si>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</si>
  <si>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</si>
  <si>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</si>
  <si>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</si>
  <si>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</si>
  <si>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</si>
  <si>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</si>
  <si>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</si>
  <si>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</si>
  <si>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</si>
  <si>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</si>
  <si>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</si>
  <si>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</si>
  <si>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</si>
  <si>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</si>
  <si>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</si>
  <si>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</si>
  <si>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</si>
  <si>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</si>
  <si>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</si>
  <si>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</si>
  <si>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</si>
  <si>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</si>
  <si>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</si>
  <si>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</si>
  <si>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</si>
  <si>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</si>
  <si>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</si>
  <si>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</si>
  <si>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</si>
  <si>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</si>
  <si>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</si>
  <si>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</si>
  <si>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</si>
  <si>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</si>
  <si>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</si>
  <si>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</si>
  <si>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</si>
  <si>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</si>
  <si>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</si>
  <si>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</si>
  <si>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</si>
  <si>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</si>
  <si>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</si>
  <si>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</si>
  <si>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</si>
  <si>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</si>
  <si>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</si>
  <si>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</si>
  <si>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</si>
  <si>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</si>
  <si>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</si>
  <si>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</si>
  <si>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</si>
  <si>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</si>
  <si>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</si>
  <si>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</si>
  <si>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</si>
  <si>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</si>
  <si>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</si>
  <si>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</si>
  <si>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</si>
  <si>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</si>
  <si>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</si>
  <si>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</si>
  <si>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</si>
  <si>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</si>
  <si>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</si>
  <si>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</si>
  <si>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</si>
  <si>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</si>
  <si>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</si>
  <si>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</si>
  <si>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</si>
  <si>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</si>
  <si>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</si>
  <si>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</si>
  <si>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</si>
  <si>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</si>
  <si>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</si>
  <si>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</si>
  <si>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</si>
  <si>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</si>
  <si>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</si>
  <si>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</si>
  <si>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</si>
  <si>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</si>
  <si>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</si>
  <si>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</si>
  <si>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</si>
  <si>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</si>
  <si>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</si>
  <si>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</si>
  <si>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</si>
  <si>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</si>
  <si>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</si>
  <si>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</si>
  <si>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</si>
  <si>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</si>
  <si>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</si>
  <si>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</si>
  <si>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</si>
  <si>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</si>
  <si>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</si>
  <si>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</si>
  <si>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</si>
  <si>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</si>
  <si>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</si>
  <si>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</si>
  <si>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</si>
  <si>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</si>
  <si>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</si>
  <si>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</si>
  <si>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</si>
  <si>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</si>
  <si>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</si>
  <si>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</si>
  <si>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</si>
  <si>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</si>
  <si>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</si>
  <si>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</si>
  <si>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</si>
  <si>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</si>
  <si>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</si>
  <si>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</si>
  <si>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</si>
  <si>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</si>
  <si>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</si>
  <si>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</si>
  <si>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</si>
  <si>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</si>
  <si>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</si>
  <si>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</si>
  <si>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</si>
  <si>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</si>
  <si>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</si>
  <si>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</si>
  <si>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</si>
  <si>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</si>
  <si>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</si>
  <si>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</si>
  <si>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</si>
  <si>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</si>
  <si>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</si>
  <si>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</si>
  <si>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</si>
  <si>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</si>
  <si>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</si>
  <si>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</si>
  <si>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</si>
  <si>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</si>
  <si>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</si>
  <si>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</si>
  <si>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</si>
  <si>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</si>
  <si>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</si>
  <si>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</si>
  <si>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</si>
  <si>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</si>
  <si>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</si>
  <si>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</si>
  <si>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</si>
  <si>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</si>
  <si>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</si>
  <si>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</si>
  <si>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</si>
  <si>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</si>
  <si>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</si>
  <si>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</si>
  <si>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</si>
  <si>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</si>
  <si>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</si>
  <si>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</si>
  <si>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</si>
  <si>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</si>
  <si>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</si>
  <si>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</si>
  <si>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</si>
  <si>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</si>
  <si>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</si>
  <si>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</si>
  <si>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</si>
  <si>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</si>
  <si>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</si>
  <si>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</si>
  <si>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</si>
  <si>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</si>
  <si>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</si>
  <si>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</si>
  <si>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</si>
  <si>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</si>
  <si>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</si>
  <si>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</si>
  <si>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</si>
  <si>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</si>
  <si>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</si>
  <si>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</si>
  <si>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</si>
  <si>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</si>
  <si>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</si>
  <si>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</si>
  <si>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</si>
  <si>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</si>
  <si>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</si>
  <si>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</si>
  <si>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</si>
  <si>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</si>
  <si>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</si>
  <si>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</si>
  <si>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</si>
  <si>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</si>
  <si>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</si>
  <si>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</si>
  <si>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</si>
  <si>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</si>
  <si>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</si>
  <si>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</si>
  <si>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</si>
  <si>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</si>
  <si>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</si>
  <si>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</si>
  <si>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</si>
  <si>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</si>
  <si>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</si>
  <si>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</si>
  <si>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</si>
  <si>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</si>
  <si>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</si>
  <si>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</si>
  <si>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</si>
  <si>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</si>
  <si>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</si>
  <si>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</si>
  <si>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</si>
  <si>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</si>
  <si>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</si>
  <si>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</si>
  <si>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</si>
  <si>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</si>
  <si>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</si>
  <si>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</si>
  <si>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</si>
  <si>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</si>
  <si>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</si>
  <si>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</si>
  <si>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</si>
  <si>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</si>
  <si>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</si>
  <si>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</si>
  <si>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</si>
  <si>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</si>
  <si>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</si>
  <si>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</si>
  <si>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</si>
  <si>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</si>
  <si>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</si>
  <si>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</si>
  <si>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</si>
  <si>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</si>
  <si>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</si>
  <si>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</si>
  <si>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</si>
  <si>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</si>
  <si>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</si>
  <si>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</si>
  <si>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</si>
  <si>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</si>
  <si>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</si>
  <si>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</si>
  <si>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</si>
  <si>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</si>
  <si>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</si>
  <si>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</si>
  <si>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</si>
  <si>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</si>
  <si>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</si>
  <si>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</si>
  <si>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</si>
  <si>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</si>
  <si>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</si>
  <si>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</si>
  <si>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</si>
  <si>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</si>
  <si>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</si>
  <si>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</si>
  <si>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</si>
  <si>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</si>
  <si>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</si>
  <si>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</si>
  <si>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</si>
  <si>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</si>
  <si>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</si>
  <si>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</si>
  <si>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</si>
  <si>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</si>
  <si>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</si>
  <si>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</si>
  <si>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</si>
  <si>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</si>
  <si>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</si>
  <si>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</si>
  <si>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</si>
  <si>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</si>
  <si>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</si>
  <si>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</si>
  <si>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</si>
  <si>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</si>
  <si>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</si>
  <si>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</si>
  <si>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</si>
  <si>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</si>
  <si>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</si>
  <si>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</si>
  <si>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</si>
  <si>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</si>
  <si>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</si>
  <si>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</si>
  <si>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</si>
  <si>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</si>
  <si>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</si>
  <si>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</si>
  <si>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</si>
  <si>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</si>
  <si>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</si>
  <si>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</si>
  <si>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</si>
  <si>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</si>
  <si>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</si>
  <si>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</si>
  <si>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</si>
  <si>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</si>
  <si>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</si>
  <si>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</si>
  <si>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</si>
  <si>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</si>
  <si>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</si>
  <si>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</si>
  <si>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</si>
  <si>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</si>
  <si>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</si>
  <si>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</si>
  <si>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</si>
  <si>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</si>
  <si>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</si>
  <si>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</si>
  <si>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</si>
  <si>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</si>
  <si>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</si>
  <si>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</si>
  <si>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</si>
  <si>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</si>
  <si>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</si>
  <si>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</si>
  <si>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</si>
  <si>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</si>
  <si>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</si>
  <si>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</si>
  <si>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</si>
  <si>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</si>
  <si>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</si>
  <si>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</si>
  <si>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</si>
  <si>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</si>
  <si>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</si>
  <si>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</si>
  <si>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</si>
  <si>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</si>
  <si>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</si>
  <si>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</si>
  <si>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</si>
  <si>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</si>
  <si>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</si>
  <si>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</si>
  <si>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</si>
  <si>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</si>
  <si>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</si>
  <si>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</si>
  <si>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</si>
  <si>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</si>
  <si>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</si>
  <si>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</si>
  <si>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</si>
  <si>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</si>
  <si>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</si>
  <si>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</si>
  <si>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</si>
  <si>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</si>
  <si>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福岡県知事</t>
    <rPh sb="0" eb="5">
      <t>フクオカケンチジ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</si>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</sst>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90" zoomScaleNormal="90" zoomScaleSheetLayoutView="100" zoomScalePageLayoutView="70" workbookViewId="0">
      <pane ySplit="1" topLeftCell="A2" activePane="bottomLeft" state="frozen"/>
      <selection pane="bottomLeft" activeCell="H22" sqref="H2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8903</v>
      </c>
      <c r="J6" s="242" t="s">
        <v>8988</v>
      </c>
    </row>
    <row r="7" spans="1:10" ht="33" customHeight="1" thickBot="1" x14ac:dyDescent="0.2">
      <c r="C7" s="327" t="s">
        <v>8036</v>
      </c>
      <c r="D7" s="524" t="s">
        <v>183</v>
      </c>
      <c r="E7" s="525"/>
      <c r="F7" s="526"/>
      <c r="G7" s="197" t="str">
        <f>IF(ISBLANK(H7),"必須","入力済")</f>
        <v>必須</v>
      </c>
      <c r="H7" s="88"/>
      <c r="I7" s="328" t="s">
        <v>8903</v>
      </c>
      <c r="J7" s="243" t="s">
        <v>8989</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8723</v>
      </c>
      <c r="F9" s="528"/>
      <c r="G9" s="198" t="str">
        <f>IF(ISBLANK(H9),"必須","入力済")</f>
        <v>必須</v>
      </c>
      <c r="H9" s="59"/>
      <c r="I9" s="331" t="s">
        <v>8758</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11090</v>
      </c>
      <c r="F16" s="456"/>
      <c r="G16" s="198" t="str">
        <f>IF(ISBLANK(H16),"必須","入力済")</f>
        <v>必須</v>
      </c>
      <c r="H16" s="60"/>
      <c r="I16" s="337"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8726</v>
      </c>
      <c r="F19" s="530"/>
      <c r="G19" s="200" t="str">
        <f>IF(ISBLANK(H19),"必須","入力済")</f>
        <v>必須</v>
      </c>
      <c r="H19" s="118"/>
      <c r="I19" s="338" t="s">
        <v>8758</v>
      </c>
      <c r="J19" s="248" t="s">
        <v>8722</v>
      </c>
    </row>
    <row r="20" spans="3:10" ht="33.75" thickBot="1" x14ac:dyDescent="0.2">
      <c r="C20" s="332" t="s">
        <v>8524</v>
      </c>
      <c r="D20" s="512"/>
      <c r="E20" s="546" t="s">
        <v>8727</v>
      </c>
      <c r="F20" s="547"/>
      <c r="G20" s="200" t="str">
        <f>IF(ISBLANK(H20),"該当の場合は必須","入力済")</f>
        <v>該当の場合は必須</v>
      </c>
      <c r="H20" s="122"/>
      <c r="I20" s="339" t="s">
        <v>8759</v>
      </c>
      <c r="J20" s="249" t="s">
        <v>8991</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9053</v>
      </c>
    </row>
    <row r="22" spans="3:10" ht="49.5" x14ac:dyDescent="0.15">
      <c r="C22" s="194" t="s">
        <v>11117</v>
      </c>
      <c r="D22" s="539"/>
      <c r="E22" s="455" t="s">
        <v>11116</v>
      </c>
      <c r="F22" s="456"/>
      <c r="G22" s="216" t="str">
        <f>IF(ISBLANK(H22),"可能な限り","入力済")</f>
        <v>可能な限り</v>
      </c>
      <c r="H22" s="311"/>
      <c r="I22" s="341"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x14ac:dyDescent="0.15">
      <c r="C24" s="194" t="s">
        <v>11119</v>
      </c>
      <c r="D24" s="513"/>
      <c r="E24" s="517" t="s">
        <v>9036</v>
      </c>
      <c r="F24" s="518"/>
      <c r="G24" s="198" t="str">
        <f t="shared" si="0"/>
        <v>必須</v>
      </c>
      <c r="H24" s="119"/>
      <c r="I24" s="341" t="s">
        <v>8759</v>
      </c>
      <c r="J24" s="245" t="s">
        <v>11092</v>
      </c>
    </row>
    <row r="25" spans="3:10" ht="33" x14ac:dyDescent="0.15">
      <c r="C25" s="194" t="s">
        <v>11120</v>
      </c>
      <c r="D25" s="513"/>
      <c r="E25" s="493" t="s">
        <v>8460</v>
      </c>
      <c r="F25" s="494"/>
      <c r="G25" s="202" t="str">
        <f t="shared" si="0"/>
        <v>必須</v>
      </c>
      <c r="H25" s="118"/>
      <c r="I25" s="342" t="s">
        <v>8757</v>
      </c>
      <c r="J25" s="248" t="s">
        <v>8606</v>
      </c>
    </row>
    <row r="26" spans="3:10" ht="49.5" customHeight="1" x14ac:dyDescent="0.15">
      <c r="C26" s="194" t="s">
        <v>11121</v>
      </c>
      <c r="D26" s="513"/>
      <c r="E26" s="517" t="s">
        <v>8455</v>
      </c>
      <c r="F26" s="518"/>
      <c r="G26" s="216" t="str">
        <f t="shared" si="0"/>
        <v>必須</v>
      </c>
      <c r="H26" s="60"/>
      <c r="I26" s="337"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x14ac:dyDescent="0.2">
      <c r="C28" s="332" t="s">
        <v>11123</v>
      </c>
      <c r="D28" s="512"/>
      <c r="E28" s="536" t="s">
        <v>11093</v>
      </c>
      <c r="F28" s="537"/>
      <c r="G28" s="203" t="str">
        <f t="shared" ref="G28:G45" si="1">IF(ISBLANK(H28),"必須","入力済")</f>
        <v>必須</v>
      </c>
      <c r="H28" s="64"/>
      <c r="I28" s="343" t="s">
        <v>8600</v>
      </c>
      <c r="J28" s="251" t="s">
        <v>11138</v>
      </c>
    </row>
    <row r="29" spans="3:10" ht="49.5" customHeight="1" x14ac:dyDescent="0.15">
      <c r="C29" s="194" t="s">
        <v>11124</v>
      </c>
      <c r="D29" s="459" t="s">
        <v>11094</v>
      </c>
      <c r="E29" s="455" t="s">
        <v>11115</v>
      </c>
      <c r="F29" s="456"/>
      <c r="G29" s="216" t="str">
        <f>IF(ISBLANK(H29),"必須","入力済")</f>
        <v>必須</v>
      </c>
      <c r="H29" s="60"/>
      <c r="I29" s="337"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x14ac:dyDescent="0.15">
      <c r="C31" s="194" t="s">
        <v>11145</v>
      </c>
      <c r="D31" s="460"/>
      <c r="E31" s="455" t="s">
        <v>11082</v>
      </c>
      <c r="F31" s="456"/>
      <c r="G31" s="216" t="str">
        <f>IF(ISBLANK(H31),"必須","入力済")</f>
        <v>必須</v>
      </c>
      <c r="H31" s="60"/>
      <c r="I31" s="337"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x14ac:dyDescent="0.15">
      <c r="C33" s="344" t="s">
        <v>11147</v>
      </c>
      <c r="D33" s="460"/>
      <c r="E33" s="466" t="s">
        <v>11144</v>
      </c>
      <c r="F33" s="467"/>
      <c r="G33" s="314" t="str">
        <f t="shared" ref="G33" si="2">IF(ISBLANK(H33),"必須","入力済")</f>
        <v>必須</v>
      </c>
      <c r="H33" s="308"/>
      <c r="I33" s="345" t="s">
        <v>8600</v>
      </c>
      <c r="J33" s="309" t="s">
        <v>11174</v>
      </c>
    </row>
    <row r="34" spans="2:10" ht="66" customHeight="1" x14ac:dyDescent="0.15">
      <c r="C34" s="194" t="s">
        <v>11126</v>
      </c>
      <c r="D34" s="460"/>
      <c r="E34" s="462" t="s">
        <v>11084</v>
      </c>
      <c r="F34" s="463"/>
      <c r="G34" s="306" t="str">
        <f>IF(ISBLANK(H34),"必須","入力済")</f>
        <v>必須</v>
      </c>
      <c r="H34" s="60"/>
      <c r="I34" s="337"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x14ac:dyDescent="0.15">
      <c r="C36" s="194" t="s">
        <v>11128</v>
      </c>
      <c r="D36" s="460"/>
      <c r="E36" s="462" t="s">
        <v>11088</v>
      </c>
      <c r="F36" s="463"/>
      <c r="G36" s="306" t="str">
        <f>IF(ISBLANK(H36),"必須","入力済")</f>
        <v>必須</v>
      </c>
      <c r="H36" s="60"/>
      <c r="I36" s="337" t="s">
        <v>8607</v>
      </c>
      <c r="J36" s="245" t="s">
        <v>11185</v>
      </c>
    </row>
    <row r="37" spans="2:10" ht="33.75" customHeight="1" thickBot="1" x14ac:dyDescent="0.2">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x14ac:dyDescent="0.15">
      <c r="C38" s="329" t="s">
        <v>11130</v>
      </c>
      <c r="D38" s="538" t="s">
        <v>8545</v>
      </c>
      <c r="E38" s="514" t="s">
        <v>8667</v>
      </c>
      <c r="F38" s="515"/>
      <c r="G38" s="305" t="str">
        <f t="shared" si="1"/>
        <v>必須</v>
      </c>
      <c r="H38" s="63"/>
      <c r="I38" s="347" t="s">
        <v>8600</v>
      </c>
      <c r="J38" s="244" t="s">
        <v>9037</v>
      </c>
    </row>
    <row r="39" spans="2:10" ht="49.5" x14ac:dyDescent="0.15">
      <c r="C39" s="194" t="s">
        <v>11131</v>
      </c>
      <c r="D39" s="539"/>
      <c r="E39" s="527" t="s">
        <v>11186</v>
      </c>
      <c r="F39" s="528"/>
      <c r="G39" s="198" t="str">
        <f t="shared" si="1"/>
        <v>必須</v>
      </c>
      <c r="H39" s="119"/>
      <c r="I39" s="348" t="s">
        <v>8759</v>
      </c>
      <c r="J39" s="252" t="s">
        <v>8740</v>
      </c>
    </row>
    <row r="40" spans="2:10" ht="33" x14ac:dyDescent="0.15">
      <c r="C40" s="194" t="s">
        <v>11132</v>
      </c>
      <c r="D40" s="539"/>
      <c r="E40" s="517" t="s">
        <v>8546</v>
      </c>
      <c r="F40" s="518"/>
      <c r="G40" s="198" t="str">
        <f t="shared" si="1"/>
        <v>必須</v>
      </c>
      <c r="H40" s="119"/>
      <c r="I40" s="348" t="s">
        <v>8757</v>
      </c>
      <c r="J40" s="252" t="s">
        <v>8532</v>
      </c>
    </row>
    <row r="41" spans="2:10" ht="33.75" thickBot="1" x14ac:dyDescent="0.2">
      <c r="C41" s="332" t="s">
        <v>11133</v>
      </c>
      <c r="D41" s="548"/>
      <c r="E41" s="487" t="s">
        <v>8508</v>
      </c>
      <c r="F41" s="489"/>
      <c r="G41" s="204" t="str">
        <f t="shared" si="1"/>
        <v>必須</v>
      </c>
      <c r="H41" s="97"/>
      <c r="I41" s="349" t="s">
        <v>8757</v>
      </c>
      <c r="J41" s="253" t="s">
        <v>8741</v>
      </c>
    </row>
    <row r="42" spans="2:10" ht="49.5" customHeight="1" x14ac:dyDescent="0.15">
      <c r="C42" s="329" t="s">
        <v>11134</v>
      </c>
      <c r="D42" s="511" t="s">
        <v>8547</v>
      </c>
      <c r="E42" s="514" t="s">
        <v>184</v>
      </c>
      <c r="F42" s="515"/>
      <c r="G42" s="205" t="str">
        <f t="shared" si="1"/>
        <v>必須</v>
      </c>
      <c r="H42" s="63"/>
      <c r="I42" s="340" t="s">
        <v>8600</v>
      </c>
      <c r="J42" s="244" t="s">
        <v>11073</v>
      </c>
    </row>
    <row r="43" spans="2:10" ht="50.25" thickBot="1" x14ac:dyDescent="0.2">
      <c r="C43" s="332" t="s">
        <v>11135</v>
      </c>
      <c r="D43" s="512"/>
      <c r="E43" s="531" t="s">
        <v>8725</v>
      </c>
      <c r="F43" s="532"/>
      <c r="G43" s="204" t="str">
        <f t="shared" si="1"/>
        <v>必須</v>
      </c>
      <c r="H43" s="120"/>
      <c r="I43" s="346" t="s">
        <v>8759</v>
      </c>
      <c r="J43" s="254" t="s">
        <v>11139</v>
      </c>
    </row>
    <row r="44" spans="2:10" ht="49.5" customHeight="1" thickBot="1" x14ac:dyDescent="0.2">
      <c r="C44" s="327" t="s">
        <v>11136</v>
      </c>
      <c r="D44" s="490" t="s">
        <v>8548</v>
      </c>
      <c r="E44" s="491"/>
      <c r="F44" s="492"/>
      <c r="G44" s="206" t="str">
        <f t="shared" si="1"/>
        <v>必須</v>
      </c>
      <c r="H44" s="70"/>
      <c r="I44" s="351" t="s">
        <v>8600</v>
      </c>
      <c r="J44" s="255" t="s">
        <v>8608</v>
      </c>
    </row>
    <row r="45" spans="2:10" ht="33" customHeight="1" x14ac:dyDescent="0.15">
      <c r="C45" s="335" t="s">
        <v>11137</v>
      </c>
      <c r="D45" s="543" t="s">
        <v>11140</v>
      </c>
      <c r="E45" s="544"/>
      <c r="F45" s="545"/>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8726</v>
      </c>
      <c r="F52" s="494"/>
      <c r="G52" s="201" t="str">
        <f>IF(ISBLANK(H52),"必須","入力済")</f>
        <v>必須</v>
      </c>
      <c r="H52" s="118"/>
      <c r="I52" s="338" t="s">
        <v>8759</v>
      </c>
      <c r="J52" s="257" t="s">
        <v>8728</v>
      </c>
    </row>
    <row r="53" spans="2:10" ht="33.75" thickBot="1" x14ac:dyDescent="0.2">
      <c r="C53" s="332" t="s">
        <v>8039</v>
      </c>
      <c r="D53" s="535"/>
      <c r="E53" s="487" t="s">
        <v>8727</v>
      </c>
      <c r="F53" s="489"/>
      <c r="G53" s="208" t="str">
        <f>IF(ISBLANK(H53),"該当の場合は必須","入力済")</f>
        <v>該当の場合は必須</v>
      </c>
      <c r="H53" s="122"/>
      <c r="I53" s="339" t="s">
        <v>8759</v>
      </c>
      <c r="J53" s="249" t="s">
        <v>8992</v>
      </c>
    </row>
    <row r="54" spans="2:10" ht="33" customHeight="1" x14ac:dyDescent="0.15">
      <c r="C54" s="329" t="s">
        <v>8523</v>
      </c>
      <c r="D54" s="540" t="s">
        <v>8550</v>
      </c>
      <c r="E54" s="514" t="s">
        <v>8544</v>
      </c>
      <c r="F54" s="515"/>
      <c r="G54" s="197" t="str">
        <f>IF(ISBLANK(H54),"必須","入力済")</f>
        <v>必須</v>
      </c>
      <c r="H54" s="63"/>
      <c r="I54" s="340"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x14ac:dyDescent="0.2">
      <c r="C56" s="332" t="s">
        <v>8525</v>
      </c>
      <c r="D56" s="542"/>
      <c r="E56" s="485" t="s">
        <v>9036</v>
      </c>
      <c r="F56" s="486"/>
      <c r="G56" s="204" t="str">
        <f>IF(ISBLANK(H56),"必須","入力済")</f>
        <v>必須</v>
      </c>
      <c r="H56" s="120"/>
      <c r="I56" s="346" t="s">
        <v>8759</v>
      </c>
      <c r="J56" s="254" t="s">
        <v>8739</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9041</v>
      </c>
      <c r="E58" s="475"/>
      <c r="F58" s="476"/>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8903</v>
      </c>
      <c r="J64" s="260" t="s">
        <v>8993</v>
      </c>
    </row>
    <row r="65" spans="1:11" ht="49.5" customHeight="1" thickBot="1" x14ac:dyDescent="0.2">
      <c r="C65" s="327" t="s">
        <v>8037</v>
      </c>
      <c r="D65" s="490" t="s">
        <v>9025</v>
      </c>
      <c r="E65" s="491"/>
      <c r="F65" s="492"/>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8730</v>
      </c>
      <c r="D74" s="491" t="s">
        <v>8729</v>
      </c>
      <c r="E74" s="491"/>
      <c r="F74" s="492"/>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11077</v>
      </c>
      <c r="H78" s="366" t="str">
        <f>IFERROR(VLOOKUP(A79,参照A!ET5:EU71,2,FALSE), "")</f>
        <v>福岡県</v>
      </c>
      <c r="I78" s="367" t="s">
        <v>8613</v>
      </c>
      <c r="J78" s="244" t="s">
        <v>8611</v>
      </c>
    </row>
    <row r="79" spans="1:11" ht="33" customHeight="1" x14ac:dyDescent="0.15">
      <c r="A79" s="368" t="str">
        <f>行政用!H18</f>
        <v>福岡県_40</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9047</v>
      </c>
    </row>
    <row r="85" spans="2:10" ht="33" customHeight="1" thickBot="1" x14ac:dyDescent="0.2">
      <c r="C85" s="332" t="s">
        <v>8525</v>
      </c>
      <c r="D85" s="512"/>
      <c r="E85" s="487" t="s">
        <v>8561</v>
      </c>
      <c r="F85" s="489"/>
      <c r="G85" s="199" t="str">
        <f>IF(ISBLANK(H85),"必須","入力済")</f>
        <v>必須</v>
      </c>
      <c r="H85" s="62"/>
      <c r="I85" s="374" t="s">
        <v>8600</v>
      </c>
      <c r="J85" s="246" t="s">
        <v>9048</v>
      </c>
    </row>
    <row r="86" spans="2:10" ht="33" customHeight="1" thickBot="1" x14ac:dyDescent="0.2">
      <c r="C86" s="327" t="s">
        <v>8526</v>
      </c>
      <c r="D86" s="474" t="s">
        <v>8731</v>
      </c>
      <c r="E86" s="475"/>
      <c r="F86" s="476"/>
      <c r="G86" s="209" t="str">
        <f>IF(ISBLANK(H86), "必須",  "入力済")</f>
        <v>必須</v>
      </c>
      <c r="H86" s="67"/>
      <c r="I86" s="375" t="s">
        <v>8757</v>
      </c>
      <c r="J86" s="258" t="s">
        <v>8742</v>
      </c>
    </row>
    <row r="87" spans="2:10" ht="33" customHeight="1" thickBot="1" x14ac:dyDescent="0.2">
      <c r="C87" s="327" t="s">
        <v>8527</v>
      </c>
      <c r="D87" s="490" t="s">
        <v>8462</v>
      </c>
      <c r="E87" s="491"/>
      <c r="F87" s="492"/>
      <c r="G87" s="214" t="str">
        <f>IF(ISBLANK(H87),"可能な限り","入力済")</f>
        <v>可能な限り</v>
      </c>
      <c r="H87" s="69"/>
      <c r="I87" s="377" t="s">
        <v>8757</v>
      </c>
      <c r="J87" s="255" t="s">
        <v>8743</v>
      </c>
    </row>
    <row r="88" spans="2:10" ht="66" customHeight="1" thickBot="1" x14ac:dyDescent="0.2">
      <c r="C88" s="327" t="s">
        <v>8528</v>
      </c>
      <c r="D88" s="490" t="s">
        <v>8589</v>
      </c>
      <c r="E88" s="491"/>
      <c r="F88" s="492"/>
      <c r="G88" s="206" t="str">
        <f>IF(ISBLANK(H88),"必須","入力済")</f>
        <v>必須</v>
      </c>
      <c r="H88" s="70"/>
      <c r="I88" s="378" t="s">
        <v>8600</v>
      </c>
      <c r="J88" s="255" t="s">
        <v>9065</v>
      </c>
    </row>
    <row r="89" spans="2:10" ht="33.75" thickBot="1" x14ac:dyDescent="0.2">
      <c r="C89" s="327" t="s">
        <v>8529</v>
      </c>
      <c r="D89" s="490" t="s">
        <v>8463</v>
      </c>
      <c r="E89" s="491"/>
      <c r="F89" s="492"/>
      <c r="G89" s="200" t="str">
        <f>IF(ISBLANK(H89),"該当の場合は必須","入力済")</f>
        <v>該当の場合は必須</v>
      </c>
      <c r="H89" s="99"/>
      <c r="I89" s="379" t="s">
        <v>8759</v>
      </c>
      <c r="J89" s="255" t="s">
        <v>8744</v>
      </c>
    </row>
    <row r="90" spans="2:10" ht="33" customHeight="1" thickBot="1" x14ac:dyDescent="0.2">
      <c r="C90" s="327" t="s">
        <v>8530</v>
      </c>
      <c r="D90" s="490" t="s">
        <v>8060</v>
      </c>
      <c r="E90" s="491"/>
      <c r="F90" s="492"/>
      <c r="G90" s="214" t="str">
        <f>IF(ISBLANK(H90),"可能な限り","入力済")</f>
        <v>可能な限り</v>
      </c>
      <c r="H90" s="72"/>
      <c r="I90" s="380" t="s">
        <v>8757</v>
      </c>
      <c r="J90" s="255" t="s">
        <v>9049</v>
      </c>
    </row>
    <row r="91" spans="2:10" ht="33" customHeight="1" thickBot="1" x14ac:dyDescent="0.2">
      <c r="C91" s="327" t="s">
        <v>8531</v>
      </c>
      <c r="D91" s="474" t="s">
        <v>8464</v>
      </c>
      <c r="E91" s="475"/>
      <c r="F91" s="476"/>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8716</v>
      </c>
      <c r="E95" s="488"/>
      <c r="F95" s="489"/>
      <c r="G95" s="199" t="str">
        <f>IF(ISBLANK(H95),"必須","入力済")</f>
        <v>必須</v>
      </c>
      <c r="H95" s="62"/>
      <c r="I95" s="353" t="s">
        <v>8600</v>
      </c>
      <c r="J95" s="246" t="s">
        <v>8999</v>
      </c>
    </row>
    <row r="96" spans="2:10" ht="33" x14ac:dyDescent="0.15">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9047</v>
      </c>
    </row>
    <row r="101" spans="2:10" ht="33" customHeight="1" thickBot="1" x14ac:dyDescent="0.2">
      <c r="C101" s="332" t="s">
        <v>8524</v>
      </c>
      <c r="D101" s="502"/>
      <c r="E101" s="485" t="s">
        <v>8561</v>
      </c>
      <c r="F101" s="486"/>
      <c r="G101" s="219" t="str">
        <f>IF(ISBLANK(H101),"必須","入力済")</f>
        <v>必須</v>
      </c>
      <c r="H101" s="65"/>
      <c r="I101" s="389" t="s">
        <v>8600</v>
      </c>
      <c r="J101" s="254" t="s">
        <v>9048</v>
      </c>
    </row>
    <row r="102" spans="2:10" ht="33" customHeight="1" thickBot="1" x14ac:dyDescent="0.2">
      <c r="C102" s="327" t="s">
        <v>8525</v>
      </c>
      <c r="D102" s="551" t="s">
        <v>8731</v>
      </c>
      <c r="E102" s="552"/>
      <c r="F102" s="553"/>
      <c r="G102" s="220" t="str">
        <f>IF(ISBLANK(H102), "必須",  "入力済")</f>
        <v>必須</v>
      </c>
      <c r="H102" s="67"/>
      <c r="I102" s="390" t="s">
        <v>8757</v>
      </c>
      <c r="J102" s="268" t="s">
        <v>8742</v>
      </c>
    </row>
    <row r="103" spans="2:10" ht="33" customHeight="1" thickBot="1" x14ac:dyDescent="0.2">
      <c r="C103" s="327" t="s">
        <v>8526</v>
      </c>
      <c r="D103" s="474" t="s">
        <v>8462</v>
      </c>
      <c r="E103" s="475"/>
      <c r="F103" s="476"/>
      <c r="G103" s="221" t="str">
        <f>IF(ISBLANK(H103),"可能な限り","入力済")</f>
        <v>可能な限り</v>
      </c>
      <c r="H103" s="79"/>
      <c r="I103" s="392" t="s">
        <v>8757</v>
      </c>
      <c r="J103" s="258" t="s">
        <v>8746</v>
      </c>
    </row>
    <row r="104" spans="2:10" ht="66" customHeight="1" thickBot="1" x14ac:dyDescent="0.2">
      <c r="C104" s="327" t="s">
        <v>8527</v>
      </c>
      <c r="D104" s="474" t="s">
        <v>8589</v>
      </c>
      <c r="E104" s="475"/>
      <c r="F104" s="476"/>
      <c r="G104" s="222" t="str">
        <f>IF(ISBLANK(H104),"必須","入力済")</f>
        <v>必須</v>
      </c>
      <c r="H104" s="71"/>
      <c r="I104" s="393" t="s">
        <v>8600</v>
      </c>
      <c r="J104" s="258" t="s">
        <v>9065</v>
      </c>
    </row>
    <row r="105" spans="2:10" ht="33.75" thickBot="1" x14ac:dyDescent="0.2">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x14ac:dyDescent="0.2">
      <c r="C106" s="327" t="s">
        <v>8529</v>
      </c>
      <c r="D106" s="474" t="s">
        <v>8060</v>
      </c>
      <c r="E106" s="475"/>
      <c r="F106" s="476"/>
      <c r="G106" s="221" t="str">
        <f>IF(ISBLANK(H106),"可能な限り","入力済")</f>
        <v>可能な限り</v>
      </c>
      <c r="H106" s="77"/>
      <c r="I106" s="394" t="s">
        <v>8757</v>
      </c>
      <c r="J106" s="258" t="s">
        <v>9050</v>
      </c>
    </row>
    <row r="107" spans="2:10" ht="33" customHeight="1" thickBot="1" x14ac:dyDescent="0.2">
      <c r="C107" s="327" t="s">
        <v>8530</v>
      </c>
      <c r="D107" s="474" t="s">
        <v>8464</v>
      </c>
      <c r="E107" s="475"/>
      <c r="F107" s="476"/>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8717</v>
      </c>
      <c r="E111" s="550"/>
      <c r="F111" s="486"/>
      <c r="G111" s="223" t="str">
        <f>IF(ISBLANK(H111),"必須","入力済")</f>
        <v>必須</v>
      </c>
      <c r="H111" s="65"/>
      <c r="I111" s="386" t="s">
        <v>8600</v>
      </c>
      <c r="J111" s="254" t="s">
        <v>9000</v>
      </c>
    </row>
    <row r="112" spans="2:10" ht="33" x14ac:dyDescent="0.15">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9047</v>
      </c>
    </row>
    <row r="117" spans="2:10" ht="33" customHeight="1" thickBot="1" x14ac:dyDescent="0.2">
      <c r="C117" s="332" t="s">
        <v>8524</v>
      </c>
      <c r="D117" s="502"/>
      <c r="E117" s="485" t="s">
        <v>8561</v>
      </c>
      <c r="F117" s="486"/>
      <c r="G117" s="219" t="str">
        <f>IF(ISBLANK(H117),"必須","入力済")</f>
        <v>必須</v>
      </c>
      <c r="H117" s="65"/>
      <c r="I117" s="389" t="s">
        <v>8600</v>
      </c>
      <c r="J117" s="254" t="s">
        <v>9048</v>
      </c>
    </row>
    <row r="118" spans="2:10" ht="33" customHeight="1" thickBot="1" x14ac:dyDescent="0.2">
      <c r="C118" s="327" t="s">
        <v>8525</v>
      </c>
      <c r="D118" s="474" t="s">
        <v>8731</v>
      </c>
      <c r="E118" s="475"/>
      <c r="F118" s="476"/>
      <c r="G118" s="209" t="str">
        <f>IF(ISBLANK(H118), "必須",  "入力済")</f>
        <v>必須</v>
      </c>
      <c r="H118" s="67"/>
      <c r="I118" s="375" t="s">
        <v>8757</v>
      </c>
      <c r="J118" s="258" t="s">
        <v>8742</v>
      </c>
    </row>
    <row r="119" spans="2:10" ht="33" customHeight="1" thickBot="1" x14ac:dyDescent="0.2">
      <c r="C119" s="327" t="s">
        <v>8526</v>
      </c>
      <c r="D119" s="474" t="s">
        <v>8462</v>
      </c>
      <c r="E119" s="475"/>
      <c r="F119" s="476"/>
      <c r="G119" s="221" t="str">
        <f>IF(ISBLANK(H119),"可能な限り","入力済")</f>
        <v>可能な限り</v>
      </c>
      <c r="H119" s="79"/>
      <c r="I119" s="392" t="s">
        <v>8757</v>
      </c>
      <c r="J119" s="258" t="s">
        <v>8746</v>
      </c>
    </row>
    <row r="120" spans="2:10" ht="66" customHeight="1" thickBot="1" x14ac:dyDescent="0.2">
      <c r="C120" s="327" t="s">
        <v>8527</v>
      </c>
      <c r="D120" s="474" t="s">
        <v>8589</v>
      </c>
      <c r="E120" s="475"/>
      <c r="F120" s="476"/>
      <c r="G120" s="222" t="str">
        <f>IF(ISBLANK(H120),"必須","入力済")</f>
        <v>必須</v>
      </c>
      <c r="H120" s="71"/>
      <c r="I120" s="393" t="s">
        <v>8600</v>
      </c>
      <c r="J120" s="258" t="s">
        <v>9065</v>
      </c>
    </row>
    <row r="121" spans="2:10" ht="33.75" thickBot="1" x14ac:dyDescent="0.2">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x14ac:dyDescent="0.2">
      <c r="C122" s="327" t="s">
        <v>8529</v>
      </c>
      <c r="D122" s="474" t="s">
        <v>8060</v>
      </c>
      <c r="E122" s="475"/>
      <c r="F122" s="476"/>
      <c r="G122" s="221" t="str">
        <f>IF(ISBLANK(H122),"可能な限り","入力済")</f>
        <v>可能な限り</v>
      </c>
      <c r="H122" s="77"/>
      <c r="I122" s="394" t="s">
        <v>8757</v>
      </c>
      <c r="J122" s="258" t="s">
        <v>9050</v>
      </c>
    </row>
    <row r="123" spans="2:10" ht="33" customHeight="1" thickBot="1" x14ac:dyDescent="0.2">
      <c r="C123" s="327" t="s">
        <v>8530</v>
      </c>
      <c r="D123" s="474" t="s">
        <v>8464</v>
      </c>
      <c r="E123" s="475"/>
      <c r="F123" s="476"/>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8718</v>
      </c>
      <c r="E127" s="550"/>
      <c r="F127" s="486"/>
      <c r="G127" s="219" t="str">
        <f>IF(ISBLANK(H127),"必須","入力済")</f>
        <v>必須</v>
      </c>
      <c r="H127" s="65"/>
      <c r="I127" s="386" t="s">
        <v>8600</v>
      </c>
      <c r="J127" s="254" t="s">
        <v>9001</v>
      </c>
    </row>
    <row r="128" spans="2:10" ht="33" x14ac:dyDescent="0.15">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9047</v>
      </c>
    </row>
    <row r="133" spans="2:10" ht="33" customHeight="1" thickBot="1" x14ac:dyDescent="0.2">
      <c r="C133" s="332" t="s">
        <v>8524</v>
      </c>
      <c r="D133" s="502"/>
      <c r="E133" s="485" t="s">
        <v>8561</v>
      </c>
      <c r="F133" s="486"/>
      <c r="G133" s="219" t="str">
        <f>IF(ISBLANK(H133),"必須","入力済")</f>
        <v>必須</v>
      </c>
      <c r="H133" s="64"/>
      <c r="I133" s="389" t="s">
        <v>8600</v>
      </c>
      <c r="J133" s="254" t="s">
        <v>9048</v>
      </c>
    </row>
    <row r="134" spans="2:10" ht="33" customHeight="1" thickBot="1" x14ac:dyDescent="0.2">
      <c r="C134" s="327" t="s">
        <v>8525</v>
      </c>
      <c r="D134" s="474" t="s">
        <v>8731</v>
      </c>
      <c r="E134" s="475"/>
      <c r="F134" s="476"/>
      <c r="G134" s="209" t="str">
        <f>IF(ISBLANK(H134), "必須",  "入力済")</f>
        <v>必須</v>
      </c>
      <c r="H134" s="82"/>
      <c r="I134" s="375" t="s">
        <v>8757</v>
      </c>
      <c r="J134" s="258" t="s">
        <v>8742</v>
      </c>
    </row>
    <row r="135" spans="2:10" ht="33" customHeight="1" thickBot="1" x14ac:dyDescent="0.2">
      <c r="C135" s="327" t="s">
        <v>8526</v>
      </c>
      <c r="D135" s="474" t="s">
        <v>8462</v>
      </c>
      <c r="E135" s="475"/>
      <c r="F135" s="476"/>
      <c r="G135" s="221" t="str">
        <f>IF(ISBLANK(H135),"可能な限り","入力済")</f>
        <v>可能な限り</v>
      </c>
      <c r="H135" s="84"/>
      <c r="I135" s="392" t="s">
        <v>8757</v>
      </c>
      <c r="J135" s="258" t="s">
        <v>8746</v>
      </c>
    </row>
    <row r="136" spans="2:10" ht="66" customHeight="1" thickBot="1" x14ac:dyDescent="0.2">
      <c r="C136" s="327" t="s">
        <v>8527</v>
      </c>
      <c r="D136" s="474" t="s">
        <v>8589</v>
      </c>
      <c r="E136" s="475"/>
      <c r="F136" s="476"/>
      <c r="G136" s="222" t="str">
        <f>IF(ISBLANK(H136),"必須","入力済")</f>
        <v>必須</v>
      </c>
      <c r="H136" s="85"/>
      <c r="I136" s="393" t="s">
        <v>8600</v>
      </c>
      <c r="J136" s="258" t="s">
        <v>9065</v>
      </c>
    </row>
    <row r="137" spans="2:10" ht="33.75" thickBot="1" x14ac:dyDescent="0.2">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x14ac:dyDescent="0.2">
      <c r="C138" s="327" t="s">
        <v>8529</v>
      </c>
      <c r="D138" s="474" t="s">
        <v>8060</v>
      </c>
      <c r="E138" s="475"/>
      <c r="F138" s="476"/>
      <c r="G138" s="221" t="str">
        <f>IF(ISBLANK(H138),"可能な限り","入力済")</f>
        <v>可能な限り</v>
      </c>
      <c r="H138" s="81"/>
      <c r="I138" s="394" t="s">
        <v>8757</v>
      </c>
      <c r="J138" s="258" t="s">
        <v>9050</v>
      </c>
    </row>
    <row r="139" spans="2:10" ht="33" customHeight="1" thickBot="1" x14ac:dyDescent="0.2">
      <c r="C139" s="327" t="s">
        <v>8530</v>
      </c>
      <c r="D139" s="474" t="s">
        <v>8464</v>
      </c>
      <c r="E139" s="475"/>
      <c r="F139" s="476"/>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8720</v>
      </c>
      <c r="E143" s="550"/>
      <c r="F143" s="486"/>
      <c r="G143" s="219" t="str">
        <f>IF(ISBLANK(H143),"必須","入力済")</f>
        <v>必須</v>
      </c>
      <c r="H143" s="65"/>
      <c r="I143" s="386" t="s">
        <v>8600</v>
      </c>
      <c r="J143" s="254" t="s">
        <v>9002</v>
      </c>
    </row>
    <row r="144" spans="2:10" ht="33" x14ac:dyDescent="0.15">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9047</v>
      </c>
    </row>
    <row r="149" spans="2:10" ht="33" customHeight="1" thickBot="1" x14ac:dyDescent="0.2">
      <c r="C149" s="332" t="s">
        <v>8524</v>
      </c>
      <c r="D149" s="502"/>
      <c r="E149" s="485" t="s">
        <v>8561</v>
      </c>
      <c r="F149" s="486"/>
      <c r="G149" s="219" t="str">
        <f>IF(ISBLANK(H149),"必須","入力済")</f>
        <v>必須</v>
      </c>
      <c r="H149" s="65"/>
      <c r="I149" s="389" t="s">
        <v>8600</v>
      </c>
      <c r="J149" s="254" t="s">
        <v>9048</v>
      </c>
    </row>
    <row r="150" spans="2:10" ht="33" customHeight="1" thickBot="1" x14ac:dyDescent="0.2">
      <c r="C150" s="327" t="s">
        <v>8525</v>
      </c>
      <c r="D150" s="474" t="s">
        <v>8731</v>
      </c>
      <c r="E150" s="475"/>
      <c r="F150" s="476"/>
      <c r="G150" s="209" t="str">
        <f>IF(ISBLANK(H150), "必須",  "入力済")</f>
        <v>必須</v>
      </c>
      <c r="H150" s="67"/>
      <c r="I150" s="375" t="s">
        <v>8757</v>
      </c>
      <c r="J150" s="258" t="s">
        <v>8742</v>
      </c>
    </row>
    <row r="151" spans="2:10" ht="33" customHeight="1" thickBot="1" x14ac:dyDescent="0.2">
      <c r="C151" s="327" t="s">
        <v>8526</v>
      </c>
      <c r="D151" s="474" t="s">
        <v>8462</v>
      </c>
      <c r="E151" s="475"/>
      <c r="F151" s="476"/>
      <c r="G151" s="221" t="str">
        <f>IF(ISBLANK(H151),"可能な限り","入力済")</f>
        <v>可能な限り</v>
      </c>
      <c r="H151" s="79"/>
      <c r="I151" s="392" t="s">
        <v>8757</v>
      </c>
      <c r="J151" s="258" t="s">
        <v>8746</v>
      </c>
    </row>
    <row r="152" spans="2:10" ht="66" customHeight="1" thickBot="1" x14ac:dyDescent="0.2">
      <c r="C152" s="327" t="s">
        <v>8527</v>
      </c>
      <c r="D152" s="474" t="s">
        <v>8589</v>
      </c>
      <c r="E152" s="475"/>
      <c r="F152" s="476"/>
      <c r="G152" s="222" t="str">
        <f>IF(ISBLANK(H152),"必須","入力済")</f>
        <v>必須</v>
      </c>
      <c r="H152" s="71"/>
      <c r="I152" s="393" t="s">
        <v>8600</v>
      </c>
      <c r="J152" s="258" t="s">
        <v>9065</v>
      </c>
    </row>
    <row r="153" spans="2:10" ht="33.75" thickBot="1" x14ac:dyDescent="0.2">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x14ac:dyDescent="0.2">
      <c r="C154" s="327" t="s">
        <v>8529</v>
      </c>
      <c r="D154" s="474" t="s">
        <v>8060</v>
      </c>
      <c r="E154" s="475"/>
      <c r="F154" s="476"/>
      <c r="G154" s="221" t="str">
        <f>IF(ISBLANK(H154),"可能な限り","入力済")</f>
        <v>可能な限り</v>
      </c>
      <c r="H154" s="81"/>
      <c r="I154" s="394" t="s">
        <v>8757</v>
      </c>
      <c r="J154" s="258" t="s">
        <v>9050</v>
      </c>
    </row>
    <row r="155" spans="2:10" ht="33" customHeight="1" thickBot="1" x14ac:dyDescent="0.2">
      <c r="C155" s="327" t="s">
        <v>8530</v>
      </c>
      <c r="D155" s="474" t="s">
        <v>8464</v>
      </c>
      <c r="E155" s="475"/>
      <c r="F155" s="476"/>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8757</v>
      </c>
      <c r="J159" s="255" t="s">
        <v>8747</v>
      </c>
    </row>
    <row r="160" spans="2:10" ht="33" customHeight="1" thickBot="1" x14ac:dyDescent="0.2">
      <c r="C160" s="327" t="s">
        <v>8036</v>
      </c>
      <c r="D160" s="490" t="s">
        <v>8563</v>
      </c>
      <c r="E160" s="491"/>
      <c r="F160" s="492"/>
      <c r="G160" s="206" t="str">
        <f>IF(ISBLANK(H160),"必須","入力済")</f>
        <v>必須</v>
      </c>
      <c r="H160" s="93"/>
      <c r="I160" s="380" t="s">
        <v>8757</v>
      </c>
      <c r="J160" s="255" t="s">
        <v>8748</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74" t="s">
        <v>8565</v>
      </c>
      <c r="E162" s="475"/>
      <c r="F162" s="476"/>
      <c r="G162" s="215" t="str">
        <f>IF(ISBLANK(H162),"必須","入力済")</f>
        <v>必須</v>
      </c>
      <c r="H162" s="77"/>
      <c r="I162" s="375" t="s">
        <v>9010</v>
      </c>
      <c r="J162" s="258" t="s">
        <v>8749</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IF(ISBLANK(H169),"可能な限り","入力済")</f>
        <v>可能な限り</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8719</v>
      </c>
      <c r="E173" s="491"/>
      <c r="F173" s="492"/>
      <c r="G173" s="214" t="str">
        <f>IF(ISBLANK(H173),"必須","入力済")</f>
        <v>必須</v>
      </c>
      <c r="H173" s="69"/>
      <c r="I173" s="377" t="s">
        <v>8757</v>
      </c>
      <c r="J173" s="255" t="s">
        <v>8751</v>
      </c>
    </row>
    <row r="174" spans="2:10" ht="33" customHeight="1" thickBot="1" x14ac:dyDescent="0.2">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8659</v>
      </c>
      <c r="E176" s="491"/>
      <c r="F176" s="492"/>
      <c r="G176" s="212" t="str">
        <f>IF(ISBLANK(H176),"可能な限り","入力済")</f>
        <v>可能な限り</v>
      </c>
      <c r="H176" s="70"/>
      <c r="I176" s="376" t="s">
        <v>8600</v>
      </c>
      <c r="J176" s="274" t="s">
        <v>8658</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8733</v>
      </c>
      <c r="E181" s="478"/>
      <c r="F181" s="479"/>
      <c r="G181" s="221" t="str">
        <f>IF(ISBLANK(H181),"必須","入力済")</f>
        <v>必須</v>
      </c>
      <c r="H181" s="74"/>
      <c r="I181" s="375" t="s">
        <v>8759</v>
      </c>
      <c r="J181" s="258" t="s">
        <v>8753</v>
      </c>
    </row>
    <row r="182" spans="2:10" ht="33.75" thickBot="1" x14ac:dyDescent="0.2">
      <c r="C182" s="327" t="s">
        <v>8531</v>
      </c>
      <c r="D182" s="474" t="s">
        <v>8734</v>
      </c>
      <c r="E182" s="475"/>
      <c r="F182" s="476"/>
      <c r="G182" s="221" t="str">
        <f>IF(ISBLANK(H182),"可能な限り","入力済")</f>
        <v>可能な限り</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74" t="s">
        <v>8569</v>
      </c>
      <c r="E188" s="475"/>
      <c r="F188" s="476"/>
      <c r="G188" s="215" t="str">
        <f>IF(ISBLANK(H188),"可能な限り","入力済")</f>
        <v>可能な限り</v>
      </c>
      <c r="H188" s="71"/>
      <c r="I188" s="391" t="s">
        <v>8600</v>
      </c>
      <c r="J188" s="258" t="s">
        <v>8656</v>
      </c>
    </row>
    <row r="189" spans="2:10" ht="33.75" thickBot="1" x14ac:dyDescent="0.2">
      <c r="C189" s="327" t="s">
        <v>8038</v>
      </c>
      <c r="D189" s="474" t="s">
        <v>8570</v>
      </c>
      <c r="E189" s="475"/>
      <c r="F189" s="476"/>
      <c r="G189" s="215" t="str">
        <f>IF(ISBLANK(H189),"可能な限り","入力済")</f>
        <v>可能な限り</v>
      </c>
      <c r="H189" s="74"/>
      <c r="I189" s="403" t="s">
        <v>8759</v>
      </c>
      <c r="J189" s="258" t="s">
        <v>8755</v>
      </c>
    </row>
    <row r="190" spans="2:10" ht="33" customHeight="1" x14ac:dyDescent="0.15">
      <c r="C190" s="329" t="s">
        <v>8039</v>
      </c>
      <c r="D190" s="480" t="s">
        <v>8571</v>
      </c>
      <c r="E190" s="483" t="s">
        <v>8660</v>
      </c>
      <c r="F190" s="484"/>
      <c r="G190" s="227" t="str">
        <f>IF(ISBLANK(H190),"必須","入力済")</f>
        <v>必須</v>
      </c>
      <c r="H190" s="78"/>
      <c r="I190" s="350"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x14ac:dyDescent="0.15">
      <c r="C192" s="194" t="s">
        <v>8524</v>
      </c>
      <c r="D192" s="481"/>
      <c r="E192" s="455" t="s">
        <v>9007</v>
      </c>
      <c r="F192" s="456"/>
      <c r="G192" s="217" t="str">
        <f t="shared" si="8"/>
        <v>該当する場合</v>
      </c>
      <c r="H192" s="60"/>
      <c r="I192" s="320" t="s">
        <v>8600</v>
      </c>
      <c r="J192" s="279" t="s">
        <v>8664</v>
      </c>
    </row>
    <row r="193" spans="2:10" ht="33" customHeight="1" x14ac:dyDescent="0.15">
      <c r="C193" s="194" t="s">
        <v>8525</v>
      </c>
      <c r="D193" s="481"/>
      <c r="E193" s="455" t="s">
        <v>8504</v>
      </c>
      <c r="F193" s="456"/>
      <c r="G193" s="217" t="str">
        <f t="shared" si="8"/>
        <v>該当する場合</v>
      </c>
      <c r="H193" s="60"/>
      <c r="I193" s="320" t="s">
        <v>8600</v>
      </c>
      <c r="J193" s="279" t="s">
        <v>8665</v>
      </c>
    </row>
    <row r="194" spans="2:10" ht="33" customHeight="1" x14ac:dyDescent="0.15">
      <c r="C194" s="194" t="s">
        <v>8526</v>
      </c>
      <c r="D194" s="481"/>
      <c r="E194" s="455" t="s">
        <v>1</v>
      </c>
      <c r="F194" s="456"/>
      <c r="G194" s="217" t="str">
        <f t="shared" si="8"/>
        <v>該当する場合</v>
      </c>
      <c r="H194" s="60"/>
      <c r="I194" s="320" t="s">
        <v>8600</v>
      </c>
      <c r="J194" s="279" t="s">
        <v>8666</v>
      </c>
    </row>
    <row r="195" spans="2:10" ht="33" x14ac:dyDescent="0.15">
      <c r="C195" s="194" t="s">
        <v>8527</v>
      </c>
      <c r="D195" s="481"/>
      <c r="E195" s="519" t="s">
        <v>8721</v>
      </c>
      <c r="F195" s="520"/>
      <c r="G195" s="198" t="str">
        <f>IF(ISBLANK(H195),"必須","入力済")</f>
        <v>必須</v>
      </c>
      <c r="H195" s="103"/>
      <c r="I195" s="404" t="s">
        <v>8759</v>
      </c>
      <c r="J195" s="245" t="s">
        <v>8756</v>
      </c>
    </row>
    <row r="196" spans="2:10" ht="33" customHeight="1" thickBot="1" x14ac:dyDescent="0.2">
      <c r="C196" s="332" t="s">
        <v>8528</v>
      </c>
      <c r="D196" s="482"/>
      <c r="E196" s="485" t="s">
        <v>8572</v>
      </c>
      <c r="F196" s="486"/>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5" sqref="B5:AD6"/>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福岡県知事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8" sqref="F8"/>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11188</v>
      </c>
      <c r="E5" s="46" t="s">
        <v>8626</v>
      </c>
      <c r="F5" s="47" t="s">
        <v>8628</v>
      </c>
    </row>
    <row r="6" spans="1:6" ht="39.6" customHeight="1" x14ac:dyDescent="0.15">
      <c r="B6" s="43">
        <v>3</v>
      </c>
      <c r="C6" s="44" t="s">
        <v>8629</v>
      </c>
      <c r="D6" s="45" t="s">
        <v>11188</v>
      </c>
      <c r="E6" s="46" t="s">
        <v>8626</v>
      </c>
      <c r="F6" s="47" t="s">
        <v>8630</v>
      </c>
    </row>
    <row r="7" spans="1:6" ht="39.6" customHeight="1" x14ac:dyDescent="0.15">
      <c r="B7" s="43">
        <v>4</v>
      </c>
      <c r="C7" s="44" t="s">
        <v>8631</v>
      </c>
      <c r="D7" s="45" t="s">
        <v>11188</v>
      </c>
      <c r="E7" s="46" t="s">
        <v>8626</v>
      </c>
      <c r="F7" s="47" t="s">
        <v>8632</v>
      </c>
    </row>
    <row r="8" spans="1:6" ht="39.6" customHeight="1" x14ac:dyDescent="0.15">
      <c r="B8" s="43">
        <v>5</v>
      </c>
      <c r="C8" s="47" t="s">
        <v>8636</v>
      </c>
      <c r="D8" s="45" t="s">
        <v>11188</v>
      </c>
      <c r="E8" s="48" t="s">
        <v>8657</v>
      </c>
      <c r="F8" s="47" t="s">
        <v>8637</v>
      </c>
    </row>
    <row r="9" spans="1:6" ht="54.95" customHeight="1" x14ac:dyDescent="0.15">
      <c r="B9" s="317">
        <v>6</v>
      </c>
      <c r="C9" s="318" t="s">
        <v>11168</v>
      </c>
      <c r="D9" s="319" t="s">
        <v>11188</v>
      </c>
      <c r="E9" s="319" t="str">
        <f>IF(入力フォーム!H44="有", "必須", "不要")</f>
        <v>不要</v>
      </c>
      <c r="F9" s="318" t="s">
        <v>11169</v>
      </c>
    </row>
    <row r="10" spans="1:6" ht="39.6" customHeight="1" x14ac:dyDescent="0.15">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11188</v>
      </c>
      <c r="E11" s="49" t="str">
        <f>IF(入力フォーム!H15="国外","必須","不要")</f>
        <v>不要</v>
      </c>
      <c r="F11" s="47" t="s">
        <v>8662</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49" sqref="H4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11187</v>
      </c>
      <c r="I17" s="234" t="s">
        <v>8759</v>
      </c>
      <c r="J17" s="280" t="s">
        <v>9013</v>
      </c>
      <c r="L17" s="230"/>
    </row>
    <row r="18" spans="2:12" s="195" customFormat="1" ht="33" x14ac:dyDescent="0.15">
      <c r="C18" s="194" t="s">
        <v>8036</v>
      </c>
      <c r="D18" s="445"/>
      <c r="E18" s="924" t="s">
        <v>8821</v>
      </c>
      <c r="F18" s="924"/>
      <c r="G18" s="239" t="str">
        <f>IF(ISBLANK(H18),"必須","入力済")</f>
        <v>入力済</v>
      </c>
      <c r="H18" s="58" t="s">
        <v>8862</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IF(ISBLANK(H25),"任意","入力済")</f>
        <v>任意</v>
      </c>
      <c r="H25" s="57"/>
      <c r="I25" s="235" t="s">
        <v>8600</v>
      </c>
      <c r="J25" s="282" t="s">
        <v>8906</v>
      </c>
      <c r="K25" s="230"/>
      <c r="L25" s="230"/>
    </row>
    <row r="26" spans="2:12" s="195" customFormat="1" ht="33" customHeight="1" x14ac:dyDescent="0.15">
      <c r="C26" s="196" t="s">
        <v>8038</v>
      </c>
      <c r="D26" s="912"/>
      <c r="E26" s="922" t="s">
        <v>8579</v>
      </c>
      <c r="F26" s="922"/>
      <c r="G26" s="239" t="str">
        <f>IF(ISBLANK(H26),"任意","入力済")</f>
        <v>任意</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40</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40</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Yoneoka Shouta</cp:lastModifiedBy>
  <cp:lastPrinted>2026-02-27T02:57:55Z</cp:lastPrinted>
  <dcterms:created xsi:type="dcterms:W3CDTF">2005-07-01T05:21:10Z</dcterms:created>
  <dcterms:modified xsi:type="dcterms:W3CDTF">2026-03-03T04:09:38Z</dcterms:modified>
</cp:coreProperties>
</file>