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2\文書管理\組織\財政担当\契約担当（旧）\財政担当\財政担当\★財政担当フォルダ★\財政状況資料集（21まで決算統計財政比較分析表）\令和５年度\7.3.24【至急：325(火)正午〆】令和５年度財政状況資料集について（確認依頼）\照会\"/>
    </mc:Choice>
  </mc:AlternateContent>
  <xr:revisionPtr revIDLastSave="0" documentId="13_ncr:1_{6702E3B1-FB80-4A14-A168-38EB609861A9}"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BE34" i="10"/>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<sst xmlns="http://schemas.openxmlformats.org/spreadsheetml/2006/main" count="1136" uniqueCount="580">
  <si>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</si>
  <si>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</si>
  <si>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</si>
  <si>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</si>
  <si>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</si>
  <si>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</si>
  <si>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</si>
  <si>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</si>
  <si>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</si>
  <si>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</si>
  <si>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</si>
  <si>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</si>
  <si>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</si>
  <si>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</si>
  <si>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</si>
  <si>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</si>
  <si>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</si>
  <si>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</si>
  <si>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</si>
  <si>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</si>
  <si>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</si>
  <si>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</si>
  <si>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</si>
  <si>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</si>
  <si>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</si>
  <si>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</si>
  <si>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</si>
  <si>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</si>
  <si>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</si>
  <si>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</si>
  <si>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</si>
  <si>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</si>
  <si>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</si>
  <si>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</si>
  <si>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</si>
  <si>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</si>
  <si>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</si>
  <si>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</si>
  <si>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</si>
  <si>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</si>
  <si>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</si>
  <si>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</si>
  <si>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</si>
  <si>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</si>
  <si>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</si>
  <si>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</si>
  <si>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</si>
  <si>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</si>
  <si>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</si>
  <si>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</si>
  <si>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</si>
  <si>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</si>
  <si>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</si>
  <si>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</si>
  <si>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</si>
  <si>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</si>
  <si>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</si>
  <si>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</si>
  <si>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</si>
  <si>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</si>
  <si>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</si>
  <si>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</si>
  <si>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</si>
  <si>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</si>
  <si>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</si>
  <si>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</si>
  <si>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</si>
  <si>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</si>
  <si>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</si>
  <si>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</si>
  <si>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</si>
  <si>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</si>
  <si>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</si>
  <si>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</si>
  <si>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</si>
  <si>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</si>
  <si>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</si>
  <si>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</si>
  <si>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</si>
  <si>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</si>
  <si>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</si>
  <si>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</si>
  <si>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</si>
  <si>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</si>
  <si>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</si>
  <si>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</si>
  <si>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</si>
  <si>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</si>
  <si>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</si>
  <si>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</si>
  <si>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</si>
  <si>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</si>
  <si>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</si>
  <si>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</si>
  <si>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</si>
  <si>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</si>
  <si>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</si>
  <si>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</si>
  <si>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</si>
  <si>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</si>
  <si>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</si>
  <si>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</si>
  <si>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</si>
  <si>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</si>
  <si>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</si>
  <si>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</si>
  <si>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</si>
  <si>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</si>
  <si>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</si>
  <si>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</si>
  <si>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</si>
  <si>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</si>
  <si>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</si>
  <si>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</si>
  <si>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</si>
  <si>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</si>
  <si>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</si>
  <si>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</si>
  <si>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</si>
  <si>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</si>
  <si>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</si>
  <si>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</si>
  <si>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</si>
  <si>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</si>
  <si>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</si>
  <si>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</si>
  <si>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</si>
  <si>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</si>
  <si>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</si>
  <si>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</si>
  <si>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</si>
  <si>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</si>
  <si>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</si>
  <si>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</si>
  <si>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</si>
  <si>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</si>
  <si>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</si>
  <si>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</si>
  <si>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</si>
  <si>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</si>
  <si>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</si>
  <si>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</si>
  <si>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</si>
  <si>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</si>
  <si>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</si>
  <si>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</si>
  <si>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</si>
  <si>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</si>
  <si>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</si>
  <si>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</si>
  <si>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</si>
  <si>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</si>
  <si>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</si>
  <si>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</si>
  <si>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</si>
  <si>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</si>
  <si>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</si>
  <si>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</si>
  <si>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</si>
  <si>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</si>
  <si>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</si>
  <si>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</si>
  <si>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</si>
  <si>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</si>
  <si>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</si>
  <si>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</si>
  <si>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</si>
  <si>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</si>
  <si>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</si>
  <si>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</si>
  <si>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</si>
  <si>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</si>
  <si>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</si>
  <si>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</si>
  <si>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</si>
  <si>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</si>
  <si>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</si>
  <si>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</si>
  <si>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</si>
  <si>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</si>
  <si>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</si>
  <si>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</si>
  <si>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</si>
  <si>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</si>
  <si>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</si>
  <si>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</si>
  <si>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</si>
  <si>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</si>
  <si>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</si>
  <si>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</si>
  <si>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</si>
  <si>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</si>
  <si>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</si>
  <si>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</si>
  <si>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</si>
  <si>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</si>
  <si>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</si>
  <si>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</si>
  <si>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</si>
  <si>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</si>
  <si>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</si>
  <si>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</si>
  <si>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福岡県筑紫野市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</si>
  <si>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</si>
  <si>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</si>
  <si>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</si>
  <si>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</si>
  <si>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</si>
  <si>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</si>
  <si>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</si>
  <si>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</si>
  <si>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</si>
  <si>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</si>
  <si>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</si>
  <si>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</si>
  <si>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</si>
  <si>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</si>
  <si>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</si>
  <si>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</si>
  <si>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</si>
  <si>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</si>
  <si>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</si>
  <si>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</si>
  <si>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</si>
  <si>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</si>
  <si>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</si>
  <si>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</si>
  <si>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</si>
  <si>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</si>
  <si>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</si>
  <si>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</si>
  <si>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</si>
  <si>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</si>
  <si>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</si>
  <si>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</si>
  <si>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</si>
  <si>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</si>
  <si>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</si>
  <si>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</si>
  <si>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</si>
  <si>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</si>
  <si>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</si>
  <si>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</si>
  <si>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</si>
  <si>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</si>
  <si>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</si>
  <si>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</si>
  <si>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</si>
  <si>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</si>
  <si>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</si>
  <si>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</si>
  <si>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</si>
  <si>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</si>
  <si>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</si>
  <si>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</si>
  <si>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</si>
  <si>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</si>
  <si>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</si>
  <si>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</si>
  <si>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</si>
  <si>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</si>
  <si>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</si>
  <si>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</si>
  <si>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</si>
  <si>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</si>
  <si>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</si>
  <si>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</si>
  <si>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</si>
  <si>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</si>
  <si>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</si>
  <si>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</si>
  <si>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</si>
  <si>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</si>
  <si>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</si>
  <si>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</si>
  <si>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</si>
  <si>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</si>
  <si>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</si>
  <si>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</si>
  <si>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</si>
  <si>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</si>
  <si>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</si>
  <si>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</si>
  <si>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</si>
  <si>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</si>
  <si>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</si>
  <si>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</si>
  <si>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</si>
  <si>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</si>
  <si>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</si>
  <si>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</si>
  <si>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</si>
  <si>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</si>
  <si>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</si>
  <si>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</si>
  <si>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</si>
  <si>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</si>
  <si>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</si>
  <si>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</si>
  <si>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</si>
  <si>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</si>
  <si>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</si>
  <si>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</si>
  <si>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</si>
  <si>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</si>
  <si>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</si>
  <si>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</si>
  <si>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</si>
  <si>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</si>
  <si>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</si>
  <si>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</si>
  <si>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</si>
  <si>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</si>
  <si>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</si>
  <si>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</si>
  <si>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</si>
  <si>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</si>
  <si>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</si>
  <si>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</si>
  <si>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</si>
  <si>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</si>
  <si>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</si>
  <si>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</si>
  <si>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</si>
  <si>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</si>
  <si>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</si>
  <si>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</si>
  <si>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</si>
  <si>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</si>
  <si>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</si>
  <si>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</si>
  <si>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</si>
  <si>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</si>
  <si>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</si>
  <si>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</si>
  <si>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</si>
  <si>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</si>
  <si>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</si>
  <si>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</si>
  <si>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</si>
  <si>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</si>
  <si>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</si>
  <si>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</si>
  <si>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</si>
  <si>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</si>
  <si>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</si>
  <si>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</si>
  <si>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</si>
  <si>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</si>
  <si>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</si>
  <si>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</si>
  <si>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</si>
  <si>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</si>
  <si>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福岡県筑紫野市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</si>
  <si>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</si>
  <si>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</si>
  <si>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</si>
  <si>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</si>
  <si>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</si>
  <si>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</si>
  <si>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</si>
  <si>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</si>
  <si>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</si>
  <si>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</si>
  <si>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</si>
  <si>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</si>
  <si>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</si>
  <si>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</si>
  <si>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</si>
  <si>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</si>
  <si>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</si>
  <si>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</si>
  <si>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</si>
  <si>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</si>
  <si>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</si>
  <si>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</si>
  <si>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</si>
  <si>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</si>
  <si>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</si>
  <si>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</si>
  <si>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</si>
  <si>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</si>
  <si>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</si>
  <si>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</si>
  <si>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</si>
  <si>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</si>
  <si>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</si>
  <si>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</si>
  <si>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</si>
  <si>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</si>
  <si>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</si>
  <si>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</si>
  <si>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</si>
  <si>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</si>
  <si>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</si>
  <si>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</si>
  <si>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</si>
  <si>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</si>
  <si>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</si>
  <si>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</si>
  <si>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</si>
  <si>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</si>
  <si>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</si>
  <si>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</si>
  <si>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</si>
  <si>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</si>
  <si>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</si>
  <si>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</si>
  <si>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</si>
  <si>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</si>
  <si>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</si>
  <si>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</si>
  <si>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</si>
  <si>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</si>
  <si>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</si>
  <si>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</si>
  <si>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</si>
  <si>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</si>
  <si>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</si>
  <si>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</si>
  <si>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</si>
  <si>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</si>
  <si>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</si>
  <si>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</si>
  <si>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</si>
  <si>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</si>
  <si>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</si>
  <si>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</si>
  <si>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</si>
  <si>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</si>
  <si>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</si>
  <si>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</si>
  <si>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</si>
  <si>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</si>
  <si>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</si>
  <si>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</si>
  <si>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</si>
  <si>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</si>
  <si>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</si>
  <si>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</si>
  <si>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</si>
  <si>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</si>
  <si>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</si>
  <si>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</si>
  <si>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</si>
  <si>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</si>
  <si>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</si>
  <si>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</si>
  <si>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</si>
  <si>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</si>
  <si>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</si>
  <si>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</si>
  <si>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</si>
  <si>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</si>
  <si>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</si>
  <si>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</si>
  <si>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</si>
  <si>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</si>
  <si>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</si>
  <si>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</si>
  <si>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</si>
  <si>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</si>
  <si>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</si>
  <si>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</si>
  <si>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</si>
  <si>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</si>
  <si>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</si>
  <si>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</si>
  <si>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</si>
  <si>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</si>
  <si>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</si>
  <si>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</si>
  <si>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</si>
  <si>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</si>
  <si>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</si>
  <si>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</si>
  <si>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</si>
  <si>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</si>
  <si>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</si>
  <si>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</si>
  <si>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</si>
  <si>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</si>
  <si>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</si>
  <si>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</si>
  <si>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</si>
  <si>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</si>
  <si>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</si>
  <si>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</si>
  <si>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</si>
  <si>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</si>
  <si>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</si>
  <si>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</si>
  <si>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</si>
  <si>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</si>
  <si>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</si>
  <si>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</si>
  <si>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</si>
  <si>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</si>
  <si>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</si>
  <si>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</si>
  <si>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</si>
  <si>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</si>
  <si>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</si>
  <si>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</si>
  <si>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</si>
  <si>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</si>
  <si>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</si>
  <si>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</si>
  <si>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</si>
  <si>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</si>
  <si>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</si>
  <si>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</si>
  <si>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</si>
  <si>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</si>
  <si>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</si>
  <si>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</si>
  <si>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</si>
  <si>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</si>
  <si>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</si>
  <si>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</si>
  <si>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</si>
  <si>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</si>
  <si>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</si>
  <si>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</si>
  <si>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</si>
  <si>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</si>
  <si>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</si>
  <si>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</si>
  <si>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</si>
  <si>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</si>
  <si>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</si>
  <si>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</si>
  <si>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0.19</t>
  </si>
  <si>
    <t>水道事業会計</t>
  </si>
  <si>
    <t>下水道事業会計</t>
  </si>
  <si>
    <t>一般会計</t>
  </si>
  <si>
    <t>介護保険事業特別会計</t>
  </si>
  <si>
    <t>▲ 0.15</t>
  </si>
  <si>
    <t>国民健康保険事業特別会計</t>
  </si>
  <si>
    <t>後期高齢者医療事業特別会計</t>
  </si>
  <si>
    <t>奨学資金貸与事業特別会計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</si>
  <si>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</si>
  <si>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</si>
  <si>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</si>
  <si>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</si>
  <si>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</si>
  <si>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</si>
  <si>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</si>
  <si>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</si>
  <si>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</si>
  <si>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</si>
  <si>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</si>
  <si>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</si>
  <si>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</si>
  <si>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</si>
  <si>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</si>
  <si>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</si>
  <si>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</si>
  <si>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</si>
  <si>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</si>
  <si>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</si>
  <si>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</si>
  <si>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</si>
  <si>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</si>
  <si>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</si>
  <si>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</si>
  <si>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</si>
  <si>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</si>
  <si>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</si>
  <si>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10">
      <t>シンコウザイダン</t>
    </rPh>
    <phoneticPr fontId="2"/>
  </si>
  <si>
    <t>〇</t>
    <phoneticPr fontId="2"/>
  </si>
  <si>
    <t>公共施設等整備基金</t>
    <rPh sb="0" eb="4">
      <t>コウキョウシセツ</t>
    </rPh>
    <rPh sb="4" eb="5">
      <t>トウ</t>
    </rPh>
    <rPh sb="5" eb="7">
      <t>セイビ</t>
    </rPh>
    <rPh sb="7" eb="9">
      <t>キキン</t>
    </rPh>
    <phoneticPr fontId="5"/>
  </si>
  <si>
    <t>創生振興基金</t>
    <rPh sb="0" eb="6">
      <t>ソウセイシンコウキキン</t>
    </rPh>
    <phoneticPr fontId="5"/>
  </si>
  <si>
    <t>環境基金</t>
    <rPh sb="0" eb="4">
      <t>カンキョウキキン</t>
    </rPh>
    <phoneticPr fontId="5"/>
  </si>
  <si>
    <t>庁舎建設基金</t>
    <rPh sb="0" eb="2">
      <t>チョウシャ</t>
    </rPh>
    <rPh sb="2" eb="4">
      <t>ケンセツ</t>
    </rPh>
    <rPh sb="4" eb="6">
      <t>キキン</t>
    </rPh>
    <phoneticPr fontId="5"/>
  </si>
  <si>
    <t>温泉地施設整備等基金</t>
    <rPh sb="0" eb="3">
      <t>オンセンチ</t>
    </rPh>
    <rPh sb="3" eb="5">
      <t>シセツ</t>
    </rPh>
    <rPh sb="5" eb="7">
      <t>セイビ</t>
    </rPh>
    <rPh sb="7" eb="8">
      <t>トウ</t>
    </rPh>
    <rPh sb="8" eb="10">
      <t>キキン</t>
    </rPh>
    <phoneticPr fontId="5"/>
  </si>
  <si>
    <t>-</t>
    <phoneticPr fontId="2"/>
  </si>
  <si>
    <t>-</t>
    <phoneticPr fontId="2"/>
  </si>
  <si>
    <t>-</t>
    <phoneticPr fontId="2"/>
  </si>
  <si>
    <t>法適用企業</t>
    <rPh sb="0" eb="5">
      <t>ホウテキヨウキギョウ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</si>
</sst>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CC56-49C6-A3C5-8AD5D6508D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15074</c:v>
                </c:pt>
                <c:pt idx="1">
                  <c:v>22814</c:v>
                </c:pt>
                <c:pt idx="2">
                  <c:v>14181</c:v>
                </c:pt>
                <c:pt idx="3">
                  <c:v>17291</c:v>
                </c:pt>
                <c:pt idx="4">
                  <c:v>14909</c:v>
                </c:pt>
              </c:numCache>
            </c:numRef>
          </c:val>
          <c:smooth val="0"/>
          <c:extLst>
            <c:ext xmlns:c16="http://schemas.microsoft.com/office/drawing/2014/chart" uri="{C3380CC4-5D6E-409C-BE32-E72D297353CC}">
              <c16:uniqueId val="{00000001-CC56-49C6-A3C5-8AD5D6508D0D}"/>
            </c:ext>
          </c:extLst>
        </c:ser>
        <c:dLbls>
          <c:showLegendKey val="0"/>
          <c:showVal val="0"/>
          <c:showCatName val="0"/>
          <c:showSerName val="0"/>
          <c:showPercent val="0"/>
          <c:showBubbleSize val="0"/>
        </c:dLbls>
        <c:marker val="1"/>
        <c:smooth val="0"/>
        <c:axId val="410035288"/>
        <c:axId val="500594600"/>
      </c:lineChart>
      <c:catAx>
        <c:axId val="410035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594600"/>
        <c:crosses val="autoZero"/>
        <c:auto val="1"/>
        <c:lblAlgn val="ctr"/>
        <c:lblOffset val="100"/>
        <c:tickLblSkip val="1"/>
        <c:tickMarkSkip val="1"/>
        <c:noMultiLvlLbl val="0"/>
      </c:catAx>
      <c:valAx>
        <c:axId val="5005946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035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5.08</c:v>
                </c:pt>
                <c:pt idx="2">
                  <c:v>7.07</c:v>
                </c:pt>
                <c:pt idx="3">
                  <c:v>5.77</c:v>
                </c:pt>
                <c:pt idx="4">
                  <c:v>6.63</c:v>
                </c:pt>
              </c:numCache>
            </c:numRef>
          </c:val>
          <c:extLst>
            <c:ext xmlns:c16="http://schemas.microsoft.com/office/drawing/2014/chart" uri="{C3380CC4-5D6E-409C-BE32-E72D297353CC}">
              <c16:uniqueId val="{00000000-2461-4055-B50E-29807652B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9.98</c:v>
                </c:pt>
                <c:pt idx="1">
                  <c:v>13.74</c:v>
                </c:pt>
                <c:pt idx="2">
                  <c:v>18.43</c:v>
                </c:pt>
                <c:pt idx="3">
                  <c:v>24.39</c:v>
                </c:pt>
                <c:pt idx="4">
                  <c:v>25.2</c:v>
                </c:pt>
              </c:numCache>
            </c:numRef>
          </c:val>
          <c:extLst>
            <c:ext xmlns:c16="http://schemas.microsoft.com/office/drawing/2014/chart" uri="{C3380CC4-5D6E-409C-BE32-E72D297353CC}">
              <c16:uniqueId val="{00000001-2461-4055-B50E-29807652BCDF}"/>
            </c:ext>
          </c:extLst>
        </c:ser>
        <c:dLbls>
          <c:showLegendKey val="0"/>
          <c:showVal val="0"/>
          <c:showCatName val="0"/>
          <c:showSerName val="0"/>
          <c:showPercent val="0"/>
          <c:showBubbleSize val="0"/>
        </c:dLbls>
        <c:gapWidth val="250"/>
        <c:overlap val="100"/>
        <c:axId val="411139056"/>
        <c:axId val="41113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4.8</c:v>
                </c:pt>
                <c:pt idx="2">
                  <c:v>7.71</c:v>
                </c:pt>
                <c:pt idx="3">
                  <c:v>4.26</c:v>
                </c:pt>
                <c:pt idx="4">
                  <c:v>3.88</c:v>
                </c:pt>
              </c:numCache>
            </c:numRef>
          </c:val>
          <c:smooth val="0"/>
          <c:extLst>
            <c:ext xmlns:c16="http://schemas.microsoft.com/office/drawing/2014/chart" uri="{C3380CC4-5D6E-409C-BE32-E72D297353CC}">
              <c16:uniqueId val="{00000002-2461-4055-B50E-29807652BCDF}"/>
            </c:ext>
          </c:extLst>
        </c:ser>
        <c:dLbls>
          <c:showLegendKey val="0"/>
          <c:showVal val="0"/>
          <c:showCatName val="0"/>
          <c:showSerName val="0"/>
          <c:showPercent val="0"/>
          <c:showBubbleSize val="0"/>
        </c:dLbls>
        <c:marker val="1"/>
        <c:smooth val="0"/>
        <c:axId val="411139056"/>
        <c:axId val="411139440"/>
      </c:lineChart>
      <c:catAx>
        <c:axId val="41113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139440"/>
        <c:crosses val="autoZero"/>
        <c:auto val="1"/>
        <c:lblAlgn val="ctr"/>
        <c:lblOffset val="100"/>
        <c:tickLblSkip val="1"/>
        <c:tickMarkSkip val="1"/>
        <c:noMultiLvlLbl val="0"/>
      </c:catAx>
      <c:valAx>
        <c:axId val="41113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13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70F-4A46-A082-EDBA7F8085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F-4A46-A082-EDBA7F8085D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0.09</c:v>
                </c:pt>
                <c:pt idx="4">
                  <c:v>#N/A</c:v>
                </c:pt>
                <c:pt idx="5">
                  <c:v>0.09</c:v>
                </c:pt>
                <c:pt idx="6">
                  <c:v>#N/A</c:v>
                </c:pt>
                <c:pt idx="7">
                  <c:v>0.1</c:v>
                </c:pt>
                <c:pt idx="8">
                  <c:v>#N/A</c:v>
                </c:pt>
                <c:pt idx="9">
                  <c:v>0</c:v>
                </c:pt>
              </c:numCache>
            </c:numRef>
          </c:val>
          <c:extLst>
            <c:ext xmlns:c16="http://schemas.microsoft.com/office/drawing/2014/chart" uri="{C3380CC4-5D6E-409C-BE32-E72D297353CC}">
              <c16:uniqueId val="{00000002-270F-4A46-A082-EDBA7F8085D5}"/>
            </c:ext>
          </c:extLst>
        </c:ser>
        <c:ser>
          <c:idx val="3"/>
          <c:order val="3"/>
          <c:tx>
            <c:strRef>
              <c:f>データシート!$A$30</c:f>
              <c:strCache>
                <c:ptCount val="1"/>
                <c:pt idx="0">
                  <c:v>奨学資金貸与事業特別会計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70F-4A46-A082-EDBA7F8085D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0.22</c:v>
                </c:pt>
                <c:pt idx="4">
                  <c:v>#N/A</c:v>
                </c:pt>
                <c:pt idx="5">
                  <c:v>0.21</c:v>
                </c:pt>
                <c:pt idx="6">
                  <c:v>#N/A</c:v>
                </c:pt>
                <c:pt idx="7">
                  <c:v>0.23</c:v>
                </c:pt>
                <c:pt idx="8">
                  <c:v>#N/A</c:v>
                </c:pt>
                <c:pt idx="9">
                  <c:v>0.26</c:v>
                </c:pt>
              </c:numCache>
            </c:numRef>
          </c:val>
          <c:extLst>
            <c:ext xmlns:c16="http://schemas.microsoft.com/office/drawing/2014/chart" uri="{C3380CC4-5D6E-409C-BE32-E72D297353CC}">
              <c16:uniqueId val="{00000004-270F-4A46-A082-EDBA7F8085D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0.11</c:v>
                </c:pt>
                <c:pt idx="4">
                  <c:v>#N/A</c:v>
                </c:pt>
                <c:pt idx="5">
                  <c:v>0.11</c:v>
                </c:pt>
                <c:pt idx="6">
                  <c:v>#N/A</c:v>
                </c:pt>
                <c:pt idx="7">
                  <c:v>0.42</c:v>
                </c:pt>
                <c:pt idx="8">
                  <c:v>#N/A</c:v>
                </c:pt>
                <c:pt idx="9">
                  <c:v>0.37</c:v>
                </c:pt>
              </c:numCache>
            </c:numRef>
          </c:val>
          <c:extLst>
            <c:ext xmlns:c16="http://schemas.microsoft.com/office/drawing/2014/chart" uri="{C3380CC4-5D6E-409C-BE32-E72D297353CC}">
              <c16:uniqueId val="{00000005-270F-4A46-A082-EDBA7F8085D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0.15</c:v>
                </c:pt>
                <c:pt idx="1">
                  <c:v>#N/A</c:v>
                </c:pt>
                <c:pt idx="2">
                  <c:v>#N/A</c:v>
                </c:pt>
                <c:pt idx="3">
                  <c:v>0.56999999999999995</c:v>
                </c:pt>
                <c:pt idx="4">
                  <c:v>#N/A</c:v>
                </c:pt>
                <c:pt idx="5">
                  <c:v>0.83</c:v>
                </c:pt>
                <c:pt idx="6">
                  <c:v>#N/A</c:v>
                </c:pt>
                <c:pt idx="7">
                  <c:v>0.7</c:v>
                </c:pt>
                <c:pt idx="8">
                  <c:v>#N/A</c:v>
                </c:pt>
                <c:pt idx="9">
                  <c:v>0.62</c:v>
                </c:pt>
              </c:numCache>
            </c:numRef>
          </c:val>
          <c:extLst>
            <c:ext xmlns:c16="http://schemas.microsoft.com/office/drawing/2014/chart" uri="{C3380CC4-5D6E-409C-BE32-E72D297353CC}">
              <c16:uniqueId val="{00000006-270F-4A46-A082-EDBA7F8085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4.3600000000000003</c:v>
                </c:pt>
                <c:pt idx="2">
                  <c:v>#N/A</c:v>
                </c:pt>
                <c:pt idx="3">
                  <c:v>4.97</c:v>
                </c:pt>
                <c:pt idx="4">
                  <c:v>#N/A</c:v>
                </c:pt>
                <c:pt idx="5">
                  <c:v>6.95</c:v>
                </c:pt>
                <c:pt idx="6">
                  <c:v>#N/A</c:v>
                </c:pt>
                <c:pt idx="7">
                  <c:v>5.65</c:v>
                </c:pt>
                <c:pt idx="8">
                  <c:v>#N/A</c:v>
                </c:pt>
                <c:pt idx="9">
                  <c:v>6.6</c:v>
                </c:pt>
              </c:numCache>
            </c:numRef>
          </c:val>
          <c:extLst>
            <c:ext xmlns:c16="http://schemas.microsoft.com/office/drawing/2014/chart" uri="{C3380CC4-5D6E-409C-BE32-E72D297353CC}">
              <c16:uniqueId val="{00000007-270F-4A46-A082-EDBA7F8085D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6.07</c:v>
                </c:pt>
                <c:pt idx="2">
                  <c:v>#N/A</c:v>
                </c:pt>
                <c:pt idx="3">
                  <c:v>7.47</c:v>
                </c:pt>
                <c:pt idx="4">
                  <c:v>#N/A</c:v>
                </c:pt>
                <c:pt idx="5">
                  <c:v>8.39</c:v>
                </c:pt>
                <c:pt idx="6">
                  <c:v>#N/A</c:v>
                </c:pt>
                <c:pt idx="7">
                  <c:v>9.75</c:v>
                </c:pt>
                <c:pt idx="8">
                  <c:v>#N/A</c:v>
                </c:pt>
                <c:pt idx="9">
                  <c:v>10.66</c:v>
                </c:pt>
              </c:numCache>
            </c:numRef>
          </c:val>
          <c:extLst>
            <c:ext xmlns:c16="http://schemas.microsoft.com/office/drawing/2014/chart" uri="{C3380CC4-5D6E-409C-BE32-E72D297353CC}">
              <c16:uniqueId val="{00000008-270F-4A46-A082-EDBA7F8085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12.39</c:v>
                </c:pt>
                <c:pt idx="2">
                  <c:v>#N/A</c:v>
                </c:pt>
                <c:pt idx="3">
                  <c:v>11.79</c:v>
                </c:pt>
                <c:pt idx="4">
                  <c:v>#N/A</c:v>
                </c:pt>
                <c:pt idx="5">
                  <c:v>11.24</c:v>
                </c:pt>
                <c:pt idx="6">
                  <c:v>#N/A</c:v>
                </c:pt>
                <c:pt idx="7">
                  <c:v>11.08</c:v>
                </c:pt>
                <c:pt idx="8">
                  <c:v>#N/A</c:v>
                </c:pt>
                <c:pt idx="9">
                  <c:v>10.7</c:v>
                </c:pt>
              </c:numCache>
            </c:numRef>
          </c:val>
          <c:extLst>
            <c:ext xmlns:c16="http://schemas.microsoft.com/office/drawing/2014/chart" uri="{C3380CC4-5D6E-409C-BE32-E72D297353CC}">
              <c16:uniqueId val="{00000009-270F-4A46-A082-EDBA7F8085D5}"/>
            </c:ext>
          </c:extLst>
        </c:ser>
        <c:dLbls>
          <c:showLegendKey val="0"/>
          <c:showVal val="0"/>
          <c:showCatName val="0"/>
          <c:showSerName val="0"/>
          <c:showPercent val="0"/>
          <c:showBubbleSize val="0"/>
        </c:dLbls>
        <c:gapWidth val="150"/>
        <c:overlap val="100"/>
        <c:axId val="512870424"/>
        <c:axId val="503188824"/>
      </c:barChart>
      <c:catAx>
        <c:axId val="51287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188824"/>
        <c:crosses val="autoZero"/>
        <c:auto val="1"/>
        <c:lblAlgn val="ctr"/>
        <c:lblOffset val="100"/>
        <c:tickLblSkip val="1"/>
        <c:tickMarkSkip val="1"/>
        <c:noMultiLvlLbl val="0"/>
      </c:catAx>
      <c:valAx>
        <c:axId val="50318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7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3110</c:v>
                </c:pt>
                <c:pt idx="5">
                  <c:v>2995</c:v>
                </c:pt>
                <c:pt idx="8">
                  <c:v>2857</c:v>
                </c:pt>
                <c:pt idx="11">
                  <c:v>2783</c:v>
                </c:pt>
                <c:pt idx="14">
                  <c:v>2733</c:v>
                </c:pt>
              </c:numCache>
            </c:numRef>
          </c:val>
          <c:extLst>
            <c:ext xmlns:c16="http://schemas.microsoft.com/office/drawing/2014/chart" uri="{C3380CC4-5D6E-409C-BE32-E72D297353CC}">
              <c16:uniqueId val="{00000000-7764-4C61-BAD4-AAFFCC972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64-4C61-BAD4-AAFFCC972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64-4C61-BAD4-AAFFCC972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606</c:v>
                </c:pt>
                <c:pt idx="3">
                  <c:v>611</c:v>
                </c:pt>
                <c:pt idx="6">
                  <c:v>544</c:v>
                </c:pt>
                <c:pt idx="9">
                  <c:v>342</c:v>
                </c:pt>
                <c:pt idx="12">
                  <c:v>118</c:v>
                </c:pt>
              </c:numCache>
            </c:numRef>
          </c:val>
          <c:extLst>
            <c:ext xmlns:c16="http://schemas.microsoft.com/office/drawing/2014/chart" uri="{C3380CC4-5D6E-409C-BE32-E72D297353CC}">
              <c16:uniqueId val="{00000003-7764-4C61-BAD4-AAFFCC972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640</c:v>
                </c:pt>
                <c:pt idx="3">
                  <c:v>593</c:v>
                </c:pt>
                <c:pt idx="6">
                  <c:v>541</c:v>
                </c:pt>
                <c:pt idx="9">
                  <c:v>516</c:v>
                </c:pt>
                <c:pt idx="12">
                  <c:v>466</c:v>
                </c:pt>
              </c:numCache>
            </c:numRef>
          </c:val>
          <c:extLst>
            <c:ext xmlns:c16="http://schemas.microsoft.com/office/drawing/2014/chart" uri="{C3380CC4-5D6E-409C-BE32-E72D297353CC}">
              <c16:uniqueId val="{00000004-7764-4C61-BAD4-AAFFCC972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4-4C61-BAD4-AAFFCC972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64-4C61-BAD4-AAFFCC972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2585</c:v>
                </c:pt>
                <c:pt idx="3">
                  <c:v>2487</c:v>
                </c:pt>
                <c:pt idx="6">
                  <c:v>2489</c:v>
                </c:pt>
                <c:pt idx="9">
                  <c:v>2460</c:v>
                </c:pt>
                <c:pt idx="12">
                  <c:v>2401</c:v>
                </c:pt>
              </c:numCache>
            </c:numRef>
          </c:val>
          <c:extLst>
            <c:ext xmlns:c16="http://schemas.microsoft.com/office/drawing/2014/chart" uri="{C3380CC4-5D6E-409C-BE32-E72D297353CC}">
              <c16:uniqueId val="{00000007-7764-4C61-BAD4-AAFFCC972B14}"/>
            </c:ext>
          </c:extLst>
        </c:ser>
        <c:dLbls>
          <c:showLegendKey val="0"/>
          <c:showVal val="0"/>
          <c:showCatName val="0"/>
          <c:showSerName val="0"/>
          <c:showPercent val="0"/>
          <c:showBubbleSize val="0"/>
        </c:dLbls>
        <c:gapWidth val="100"/>
        <c:overlap val="100"/>
        <c:axId val="499561488"/>
        <c:axId val="49956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721</c:v>
                </c:pt>
                <c:pt idx="2">
                  <c:v>#N/A</c:v>
                </c:pt>
                <c:pt idx="3">
                  <c:v>#N/A</c:v>
                </c:pt>
                <c:pt idx="4">
                  <c:v>696</c:v>
                </c:pt>
                <c:pt idx="5">
                  <c:v>#N/A</c:v>
                </c:pt>
                <c:pt idx="6">
                  <c:v>#N/A</c:v>
                </c:pt>
                <c:pt idx="7">
                  <c:v>717</c:v>
                </c:pt>
                <c:pt idx="8">
                  <c:v>#N/A</c:v>
                </c:pt>
                <c:pt idx="9">
                  <c:v>#N/A</c:v>
                </c:pt>
                <c:pt idx="10">
                  <c:v>535</c:v>
                </c:pt>
                <c:pt idx="11">
                  <c:v>#N/A</c:v>
                </c:pt>
                <c:pt idx="12">
                  <c:v>#N/A</c:v>
                </c:pt>
                <c:pt idx="13">
                  <c:v>252</c:v>
                </c:pt>
                <c:pt idx="14">
                  <c:v>#N/A</c:v>
                </c:pt>
              </c:numCache>
            </c:numRef>
          </c:val>
          <c:smooth val="0"/>
          <c:extLst>
            <c:ext xmlns:c16="http://schemas.microsoft.com/office/drawing/2014/chart" uri="{C3380CC4-5D6E-409C-BE32-E72D297353CC}">
              <c16:uniqueId val="{00000008-7764-4C61-BAD4-AAFFCC972B14}"/>
            </c:ext>
          </c:extLst>
        </c:ser>
        <c:dLbls>
          <c:showLegendKey val="0"/>
          <c:showVal val="0"/>
          <c:showCatName val="0"/>
          <c:showSerName val="0"/>
          <c:showPercent val="0"/>
          <c:showBubbleSize val="0"/>
        </c:dLbls>
        <c:marker val="1"/>
        <c:smooth val="0"/>
        <c:axId val="499561488"/>
        <c:axId val="499562272"/>
      </c:lineChart>
      <c:catAx>
        <c:axId val="49956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562272"/>
        <c:crosses val="autoZero"/>
        <c:auto val="1"/>
        <c:lblAlgn val="ctr"/>
        <c:lblOffset val="100"/>
        <c:tickLblSkip val="1"/>
        <c:tickMarkSkip val="1"/>
        <c:noMultiLvlLbl val="0"/>
      </c:catAx>
      <c:valAx>
        <c:axId val="49956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6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25981</c:v>
                </c:pt>
                <c:pt idx="5">
                  <c:v>25177</c:v>
                </c:pt>
                <c:pt idx="8">
                  <c:v>24421</c:v>
                </c:pt>
                <c:pt idx="11">
                  <c:v>22891</c:v>
                </c:pt>
                <c:pt idx="14">
                  <c:v>21397</c:v>
                </c:pt>
              </c:numCache>
            </c:numRef>
          </c:val>
          <c:extLst>
            <c:ext xmlns:c16="http://schemas.microsoft.com/office/drawing/2014/chart" uri="{C3380CC4-5D6E-409C-BE32-E72D297353CC}">
              <c16:uniqueId val="{00000000-679E-4614-98F4-B1695C0D64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2626</c:v>
                </c:pt>
                <c:pt idx="5">
                  <c:v>2605</c:v>
                </c:pt>
                <c:pt idx="8">
                  <c:v>2546</c:v>
                </c:pt>
                <c:pt idx="11">
                  <c:v>1942</c:v>
                </c:pt>
                <c:pt idx="14">
                  <c:v>1935</c:v>
                </c:pt>
              </c:numCache>
            </c:numRef>
          </c:val>
          <c:extLst>
            <c:ext xmlns:c16="http://schemas.microsoft.com/office/drawing/2014/chart" uri="{C3380CC4-5D6E-409C-BE32-E72D297353CC}">
              <c16:uniqueId val="{00000001-679E-4614-98F4-B1695C0D64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11417</c:v>
                </c:pt>
                <c:pt idx="5">
                  <c:v>12350</c:v>
                </c:pt>
                <c:pt idx="8">
                  <c:v>14904</c:v>
                </c:pt>
                <c:pt idx="11">
                  <c:v>17867</c:v>
                </c:pt>
                <c:pt idx="14">
                  <c:v>19036</c:v>
                </c:pt>
              </c:numCache>
            </c:numRef>
          </c:val>
          <c:extLst>
            <c:ext xmlns:c16="http://schemas.microsoft.com/office/drawing/2014/chart" uri="{C3380CC4-5D6E-409C-BE32-E72D297353CC}">
              <c16:uniqueId val="{00000002-679E-4614-98F4-B1695C0D64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9E-4614-98F4-B1695C0D64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9E-4614-98F4-B1695C0D64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9E-4614-98F4-B1695C0D64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1108</c:v>
                </c:pt>
                <c:pt idx="3">
                  <c:v>793</c:v>
                </c:pt>
                <c:pt idx="6">
                  <c:v>538</c:v>
                </c:pt>
                <c:pt idx="9">
                  <c:v>407</c:v>
                </c:pt>
                <c:pt idx="12">
                  <c:v>391</c:v>
                </c:pt>
              </c:numCache>
            </c:numRef>
          </c:val>
          <c:extLst>
            <c:ext xmlns:c16="http://schemas.microsoft.com/office/drawing/2014/chart" uri="{C3380CC4-5D6E-409C-BE32-E72D297353CC}">
              <c16:uniqueId val="{00000006-679E-4614-98F4-B1695C0D64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2177</c:v>
                </c:pt>
                <c:pt idx="3">
                  <c:v>1590</c:v>
                </c:pt>
                <c:pt idx="6">
                  <c:v>1080</c:v>
                </c:pt>
                <c:pt idx="9">
                  <c:v>747</c:v>
                </c:pt>
                <c:pt idx="12">
                  <c:v>911</c:v>
                </c:pt>
              </c:numCache>
            </c:numRef>
          </c:val>
          <c:extLst>
            <c:ext xmlns:c16="http://schemas.microsoft.com/office/drawing/2014/chart" uri="{C3380CC4-5D6E-409C-BE32-E72D297353CC}">
              <c16:uniqueId val="{00000007-679E-4614-98F4-B1695C0D64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4912</c:v>
                </c:pt>
                <c:pt idx="3">
                  <c:v>4560</c:v>
                </c:pt>
                <c:pt idx="6">
                  <c:v>4197</c:v>
                </c:pt>
                <c:pt idx="9">
                  <c:v>3892</c:v>
                </c:pt>
                <c:pt idx="12">
                  <c:v>3558</c:v>
                </c:pt>
              </c:numCache>
            </c:numRef>
          </c:val>
          <c:extLst>
            <c:ext xmlns:c16="http://schemas.microsoft.com/office/drawing/2014/chart" uri="{C3380CC4-5D6E-409C-BE32-E72D297353CC}">
              <c16:uniqueId val="{00000008-679E-4614-98F4-B1695C0D64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756</c:v>
                </c:pt>
                <c:pt idx="3">
                  <c:v>645</c:v>
                </c:pt>
                <c:pt idx="6">
                  <c:v>546</c:v>
                </c:pt>
                <c:pt idx="9">
                  <c:v>546</c:v>
                </c:pt>
                <c:pt idx="12">
                  <c:v>546</c:v>
                </c:pt>
              </c:numCache>
            </c:numRef>
          </c:val>
          <c:extLst>
            <c:ext xmlns:c16="http://schemas.microsoft.com/office/drawing/2014/chart" uri="{C3380CC4-5D6E-409C-BE32-E72D297353CC}">
              <c16:uniqueId val="{00000009-679E-4614-98F4-B1695C0D64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26782</c:v>
                </c:pt>
                <c:pt idx="3">
                  <c:v>25791</c:v>
                </c:pt>
                <c:pt idx="6">
                  <c:v>24860</c:v>
                </c:pt>
                <c:pt idx="9">
                  <c:v>23053</c:v>
                </c:pt>
                <c:pt idx="12">
                  <c:v>20499</c:v>
                </c:pt>
              </c:numCache>
            </c:numRef>
          </c:val>
          <c:extLst>
            <c:ext xmlns:c16="http://schemas.microsoft.com/office/drawing/2014/chart" uri="{C3380CC4-5D6E-409C-BE32-E72D297353CC}">
              <c16:uniqueId val="{0000000A-679E-4614-98F4-B1695C0D6422}"/>
            </c:ext>
          </c:extLst>
        </c:ser>
        <c:dLbls>
          <c:showLegendKey val="0"/>
          <c:showVal val="0"/>
          <c:showCatName val="0"/>
          <c:showSerName val="0"/>
          <c:showPercent val="0"/>
          <c:showBubbleSize val="0"/>
        </c:dLbls>
        <c:gapWidth val="100"/>
        <c:overlap val="100"/>
        <c:axId val="499564232"/>
        <c:axId val="499562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9E-4614-98F4-B1695C0D6422}"/>
            </c:ext>
          </c:extLst>
        </c:ser>
        <c:dLbls>
          <c:showLegendKey val="0"/>
          <c:showVal val="0"/>
          <c:showCatName val="0"/>
          <c:showSerName val="0"/>
          <c:showPercent val="0"/>
          <c:showBubbleSize val="0"/>
        </c:dLbls>
        <c:marker val="1"/>
        <c:smooth val="0"/>
        <c:axId val="499564232"/>
        <c:axId val="499562664"/>
      </c:lineChart>
      <c:catAx>
        <c:axId val="49956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562664"/>
        <c:crosses val="autoZero"/>
        <c:auto val="1"/>
        <c:lblAlgn val="ctr"/>
        <c:lblOffset val="100"/>
        <c:tickLblSkip val="1"/>
        <c:tickMarkSkip val="1"/>
        <c:noMultiLvlLbl val="0"/>
      </c:catAx>
      <c:valAx>
        <c:axId val="499562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6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3841</c:v>
                </c:pt>
                <c:pt idx="1">
                  <c:v>5004</c:v>
                </c:pt>
                <c:pt idx="2">
                  <c:v>5304</c:v>
                </c:pt>
              </c:numCache>
            </c:numRef>
          </c:val>
          <c:extLst>
            <c:ext xmlns:c16="http://schemas.microsoft.com/office/drawing/2014/chart" uri="{C3380CC4-5D6E-409C-BE32-E72D297353CC}">
              <c16:uniqueId val="{00000000-7F59-4180-9483-7524F9EA5E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462</c:v>
                </c:pt>
                <c:pt idx="1">
                  <c:v>462</c:v>
                </c:pt>
                <c:pt idx="2">
                  <c:v>271</c:v>
                </c:pt>
              </c:numCache>
            </c:numRef>
          </c:val>
          <c:extLst>
            <c:ext xmlns:c16="http://schemas.microsoft.com/office/drawing/2014/chart" uri="{C3380CC4-5D6E-409C-BE32-E72D297353CC}">
              <c16:uniqueId val="{00000001-7F59-4180-9483-7524F9EA5E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10071</c:v>
                </c:pt>
                <c:pt idx="1">
                  <c:v>11784</c:v>
                </c:pt>
                <c:pt idx="2">
                  <c:v>12844</c:v>
                </c:pt>
              </c:numCache>
            </c:numRef>
          </c:val>
          <c:extLst>
            <c:ext xmlns:c16="http://schemas.microsoft.com/office/drawing/2014/chart" uri="{C3380CC4-5D6E-409C-BE32-E72D297353CC}">
              <c16:uniqueId val="{00000002-7F59-4180-9483-7524F9EA5EBB}"/>
            </c:ext>
          </c:extLst>
        </c:ser>
        <c:dLbls>
          <c:showLegendKey val="0"/>
          <c:showVal val="0"/>
          <c:showCatName val="0"/>
          <c:showSerName val="0"/>
          <c:showPercent val="0"/>
          <c:showBubbleSize val="0"/>
        </c:dLbls>
        <c:gapWidth val="120"/>
        <c:overlap val="100"/>
        <c:axId val="514695680"/>
        <c:axId val="514690584"/>
      </c:barChart>
      <c:catAx>
        <c:axId val="5146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690584"/>
        <c:crosses val="autoZero"/>
        <c:auto val="1"/>
        <c:lblAlgn val="ctr"/>
        <c:lblOffset val="100"/>
        <c:tickLblSkip val="1"/>
        <c:tickMarkSkip val="1"/>
        <c:noMultiLvlLbl val="0"/>
      </c:catAx>
      <c:valAx>
        <c:axId val="514690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6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年度と比較すると減少している。</a:t>
          </a:r>
          <a:endParaRPr lang="ja-JP" altLang="ja-JP" sz="1400">
            <a:effectLst/>
          </a:endParaRPr>
        </a:p>
        <a:p>
          <a:r>
            <a:rPr kumimoji="1" lang="ja-JP" altLang="ja-JP" sz="1100">
              <a:solidFill>
                <a:schemeClr val="dk1"/>
              </a:solidFill>
              <a:effectLst/>
              <a:latin typeface="+mn-lt"/>
              <a:ea typeface="+mn-ea"/>
              <a:cs typeface="+mn-cs"/>
            </a:rPr>
            <a:t>主な要因としては、人口が増加していることや臨時財政対策債振替相当額の減少等により、基準財政需要額の伸びが大きいことが挙げられる。</a:t>
          </a:r>
          <a:endParaRPr lang="ja-JP" altLang="ja-JP" sz="1400">
            <a:effectLst/>
          </a:endParaRPr>
        </a:p>
        <a:p>
          <a:r>
            <a:rPr kumimoji="1" lang="ja-JP" altLang="ja-JP" sz="1100">
              <a:solidFill>
                <a:schemeClr val="dk1"/>
              </a:solidFill>
              <a:effectLst/>
              <a:latin typeface="+mn-lt"/>
              <a:ea typeface="+mn-ea"/>
              <a:cs typeface="+mn-cs"/>
            </a:rPr>
            <a:t>現在の水準を維持するために、今後も税収の確保に努めていく。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経常収支比率は、類似団体平均と比較すると６．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また、本市前年度比較では、主に臨時財政対策債の減などにより前年度比で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歳出についても、</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などの経常的一般財源が増加しており、臨時財政対策債を除いた経常収支比率は依然高い水準となっている。今後も引き続き経常経費の見直しを進めるとともに、さらなる財政の健全化に努めていく。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155702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06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81026</xdr:rowOff>
    </xdr:from>
    <xdr:to>
      <xdr:col>19</xdr:col>
      <xdr:colOff>133350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65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81026</xdr:rowOff>
    </xdr:from>
    <xdr:to>
      <xdr:col>15</xdr:col>
      <xdr:colOff>82550</xdr:colOff>
      <xdr:row>61</xdr:row>
      <xdr:rowOff>32512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657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51816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909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30226</xdr:rowOff>
    </xdr:from>
    <xdr:to>
      <xdr:col>15</xdr:col>
      <xdr:colOff>133350</xdr:colOff>
      <xdr:row>59</xdr:row>
      <xdr:rowOff>131826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142003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1016</xdr:rowOff>
    </xdr:from>
    <xdr:to>
      <xdr:col>7</xdr:col>
      <xdr:colOff>31750</xdr:colOff>
      <xdr:row>61</xdr:row>
      <xdr:rowOff>102616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112793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人口１人当たりの人件費・物件費等の決算額は類似団体中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番</a:t>
          </a:r>
          <a:r>
            <a:rPr kumimoji="1" lang="ja-JP" altLang="en-US" sz="1100">
              <a:solidFill>
                <a:schemeClr val="dk1"/>
              </a:solidFill>
              <a:effectLst/>
              <a:latin typeface="+mn-lt"/>
              <a:ea typeface="+mn-ea"/>
              <a:cs typeface="+mn-cs"/>
            </a:rPr>
            <a:t>目に</a:t>
          </a:r>
          <a:r>
            <a:rPr kumimoji="1" lang="ja-JP" altLang="ja-JP" sz="1100">
              <a:solidFill>
                <a:schemeClr val="dk1"/>
              </a:solidFill>
              <a:effectLst/>
              <a:latin typeface="+mn-lt"/>
              <a:ea typeface="+mn-ea"/>
              <a:cs typeface="+mn-cs"/>
            </a:rPr>
            <a:t>少なく、これは人口千人当たり職員数が類似団体平均と比較して少なく、人件費が低く抑えられていることが主な要因であると考えられる。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163502</xdr:rowOff>
    </xdr:from>
    <xdr:to>
      <xdr:col>23</xdr:col>
      <xdr:colOff>133350</xdr:colOff>
      <xdr:row>89</xdr:row>
      <xdr:rowOff>28014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50952"/>
          <a:ext cx="0" cy="1236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28014</xdr:rowOff>
    </xdr:from>
    <xdr:to>
      <xdr:col>24</xdr:col>
      <xdr:colOff>12700</xdr:colOff>
      <xdr:row>89</xdr:row>
      <xdr:rowOff>28014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78429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163502</xdr:rowOff>
    </xdr:from>
    <xdr:to>
      <xdr:col>24</xdr:col>
      <xdr:colOff>12700</xdr:colOff>
      <xdr:row>81</xdr:row>
      <xdr:rowOff>163502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5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3279</xdr:rowOff>
    </xdr:from>
    <xdr:to>
      <xdr:col>23</xdr:col>
      <xdr:colOff>133350</xdr:colOff>
      <xdr:row>82</xdr:row>
      <xdr:rowOff>4347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2179"/>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70874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72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98797</xdr:rowOff>
    </xdr:from>
    <xdr:to>
      <xdr:col>23</xdr:col>
      <xdr:colOff>184150</xdr:colOff>
      <xdr:row>85</xdr:row>
      <xdr:rowOff>28947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131283</xdr:rowOff>
    </xdr:from>
    <xdr:to>
      <xdr:col>19</xdr:col>
      <xdr:colOff>133350</xdr:colOff>
      <xdr:row>82</xdr:row>
      <xdr:rowOff>3279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8733"/>
          <a:ext cx="889000" cy="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117894</xdr:rowOff>
    </xdr:from>
    <xdr:to>
      <xdr:col>19</xdr:col>
      <xdr:colOff>184150</xdr:colOff>
      <xdr:row>85</xdr:row>
      <xdr:rowOff>48044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32821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0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131283</xdr:rowOff>
    </xdr:from>
    <xdr:to>
      <xdr:col>15</xdr:col>
      <xdr:colOff>82550</xdr:colOff>
      <xdr:row>81</xdr:row>
      <xdr:rowOff>157482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1873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64579</xdr:rowOff>
    </xdr:from>
    <xdr:to>
      <xdr:col>15</xdr:col>
      <xdr:colOff>133350</xdr:colOff>
      <xdr:row>84</xdr:row>
      <xdr:rowOff>166179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6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150956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5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31362</xdr:rowOff>
    </xdr:from>
    <xdr:to>
      <xdr:col>11</xdr:col>
      <xdr:colOff>31750</xdr:colOff>
      <xdr:row>81</xdr:row>
      <xdr:rowOff>157482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8812"/>
          <a:ext cx="889000" cy="1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148792</xdr:rowOff>
    </xdr:from>
    <xdr:to>
      <xdr:col>11</xdr:col>
      <xdr:colOff>82550</xdr:colOff>
      <xdr:row>84</xdr:row>
      <xdr:rowOff>78942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63719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6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75104</xdr:rowOff>
    </xdr:from>
    <xdr:to>
      <xdr:col>7</xdr:col>
      <xdr:colOff>31750</xdr:colOff>
      <xdr:row>84</xdr:row>
      <xdr:rowOff>5254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161481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124997</xdr:rowOff>
    </xdr:from>
    <xdr:to>
      <xdr:col>23</xdr:col>
      <xdr:colOff>184150</xdr:colOff>
      <xdr:row>82</xdr:row>
      <xdr:rowOff>55147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123929</xdr:rowOff>
    </xdr:from>
    <xdr:to>
      <xdr:col>19</xdr:col>
      <xdr:colOff>184150</xdr:colOff>
      <xdr:row>82</xdr:row>
      <xdr:rowOff>54079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64256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80483</xdr:rowOff>
    </xdr:from>
    <xdr:to>
      <xdr:col>15</xdr:col>
      <xdr:colOff>133350</xdr:colOff>
      <xdr:row>82</xdr:row>
      <xdr:rowOff>10633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106682</xdr:rowOff>
    </xdr:from>
    <xdr:to>
      <xdr:col>11</xdr:col>
      <xdr:colOff>82550</xdr:colOff>
      <xdr:row>82</xdr:row>
      <xdr:rowOff>36832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152012</xdr:rowOff>
    </xdr:from>
    <xdr:to>
      <xdr:col>7</xdr:col>
      <xdr:colOff>31750</xdr:colOff>
      <xdr:row>81</xdr:row>
      <xdr:rowOff>82162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92339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異動</a:t>
          </a:r>
          <a:r>
            <a:rPr kumimoji="1" lang="ja-JP" altLang="en-US" sz="1100">
              <a:solidFill>
                <a:schemeClr val="dk1"/>
              </a:solidFill>
              <a:effectLst/>
              <a:latin typeface="+mn-lt"/>
              <a:ea typeface="+mn-ea"/>
              <a:cs typeface="+mn-cs"/>
            </a:rPr>
            <a:t>・採用</a:t>
          </a:r>
          <a:r>
            <a:rPr kumimoji="1" lang="ja-JP" altLang="ja-JP" sz="1100">
              <a:solidFill>
                <a:schemeClr val="dk1"/>
              </a:solidFill>
              <a:effectLst/>
              <a:latin typeface="+mn-lt"/>
              <a:ea typeface="+mn-ea"/>
              <a:cs typeface="+mn-cs"/>
            </a:rPr>
            <a:t>等による職員構成の変動</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　　　　</a:t>
          </a:r>
          <a:endParaRPr lang="ja-JP" altLang="ja-JP" sz="1400">
            <a:effectLst/>
          </a:endParaRPr>
        </a:p>
        <a:p>
          <a:r>
            <a:rPr kumimoji="1" lang="ja-JP" altLang="ja-JP" sz="1100">
              <a:solidFill>
                <a:schemeClr val="dk1"/>
              </a:solidFill>
              <a:effectLst/>
              <a:latin typeface="+mn-lt"/>
              <a:ea typeface="+mn-ea"/>
              <a:cs typeface="+mn-cs"/>
            </a:rPr>
            <a:t>今後も給与の適正化に努めていく。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7394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人口千人当たりの職員数は、類似団体平均が６．</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人のところ、本市４．０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人と２．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人下回り、類似団体内順位３位である。</a:t>
          </a:r>
          <a:endParaRPr lang="ja-JP" altLang="ja-JP" sz="1400">
            <a:effectLst/>
          </a:endParaRPr>
        </a:p>
        <a:p>
          <a:r>
            <a:rPr kumimoji="1" lang="ja-JP" altLang="ja-JP" sz="1100">
              <a:solidFill>
                <a:schemeClr val="dk1"/>
              </a:solidFill>
              <a:effectLst/>
              <a:latin typeface="+mn-lt"/>
              <a:ea typeface="+mn-ea"/>
              <a:cs typeface="+mn-cs"/>
            </a:rPr>
            <a:t>今後も適正な定員管理を行っていく。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109855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113877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9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121920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123931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、計画的な償還に努めたことにより、</a:t>
          </a:r>
          <a:r>
            <a:rPr kumimoji="1" lang="ja-JP" altLang="ja-JP" sz="1100">
              <a:solidFill>
                <a:schemeClr val="dk1"/>
              </a:solidFill>
              <a:effectLst/>
              <a:latin typeface="+mn-lt"/>
              <a:ea typeface="+mn-ea"/>
              <a:cs typeface="+mn-cs"/>
            </a:rPr>
            <a:t>元利償還額が減少傾向にあるため、前年度と比較して０．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ポイント改善した。類似団体との比較では、今年度も昨年に引き続き、類似団体平均を下回り、令和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．０ポイント下回っている。今後は財政計画（令和６年度～令和９年度）に基づき、健全な財政運営を行っていく。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40</xdr:row>
      <xdr:rowOff>23585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7781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81038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138491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将来負担比率は、地方債残高が減少したことなどから、前年度に引き続き令和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年度も算定なしとなっている。</a:t>
          </a:r>
          <a:endParaRPr lang="ja-JP" altLang="ja-JP" sz="1400">
            <a:effectLst/>
          </a:endParaRPr>
        </a:p>
        <a:p>
          <a:r>
            <a:rPr kumimoji="1" lang="ja-JP" altLang="ja-JP" sz="1100">
              <a:solidFill>
                <a:schemeClr val="dk1"/>
              </a:solidFill>
              <a:effectLst/>
              <a:latin typeface="+mn-lt"/>
              <a:ea typeface="+mn-ea"/>
              <a:cs typeface="+mn-cs"/>
            </a:rPr>
            <a:t>今後も健全財政を維持できるよう、財政計画（令和６年度～令和９年度）に基づき、歳入の確保と歳出の適正化に努めていく。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８％のところ、本市２０．１％と３．７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34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0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は１７．２％のところ、本市１４．５％と２．７ポイント下回っている。各事業の経費見直しの結果、物件費が低く抑えられているものと考えられる。本市前年度比較では、物件費に係る経常収支比率は前年度比０．８ポイント減少している。これは、経常事業と臨時事業を整理したことが主な要因となっている。今後はより一層、経常経費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110671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扶助費に係る経常収支比率は類似団体平均１５．０％に対し、本市は１５．５％と０．５ポイント上回っている。これは障害者福祉や児童福祉に係る扶助費の増などが主な要因であると考えられる。　</a:t>
          </a:r>
        </a:p>
        <a:p>
          <a:r>
            <a:rPr kumimoji="1" lang="ja-JP" altLang="en-US" sz="1300">
              <a:latin typeface="ＭＳ Ｐゴシック" panose="020B0600070205080204" pitchFamily="50" charset="-128"/>
              <a:ea typeface="ＭＳ Ｐゴシック" panose="020B0600070205080204" pitchFamily="50" charset="-128"/>
            </a:rPr>
            <a:t>本市前年度比較では、前年度比０．５ポイント増加しており、経常経費全体の見直しを進めていく。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３．６％のところ、本市１４．２％と０．６ポイント上回っている。本市前年度比較では、その他に係る経常収支比率は前年度比１．４ポイント増加しており、繰出金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６％に対し、本市１２．２％と１．６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49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公債費に係る経常収支比率は類似団体平均１３．８％に対し、本市は１１．２％と２．６ポイント下回っている。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今後も、財政計画（令和６年度～令和９年度）に基づき、健全財政の維持のため計画的な償還に努めていく。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81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公債費以外に係る経常収支比率は、類似団体平均８０．２％のところ、本市７６．５％と３．７ポイント下回っている。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事務事業評価による事業の見直しや財政計画（令和６年度～令和９年度）に基づき、各費目経常経費の見直しを進め、経常収支比率の抑制に努めていく。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5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74</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93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75</xdr:row>
      <xdr:rowOff>130810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933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130810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26670</xdr:rowOff>
    </xdr:from>
    <xdr:to>
      <xdr:col>74</xdr:col>
      <xdr:colOff>31750</xdr:colOff>
      <xdr:row>73</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138447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48758</xdr:rowOff>
    </xdr:from>
    <xdr:to>
      <xdr:col>29</xdr:col>
      <xdr:colOff>127000</xdr:colOff>
      <xdr:row>18</xdr:row>
      <xdr:rowOff>81128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2483"/>
          <a:ext cx="6477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81128</xdr:rowOff>
    </xdr:from>
    <xdr:to>
      <xdr:col>26</xdr:col>
      <xdr:colOff>50800</xdr:colOff>
      <xdr:row>18</xdr:row>
      <xdr:rowOff>86500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4853"/>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86020</xdr:rowOff>
    </xdr:from>
    <xdr:to>
      <xdr:col>22</xdr:col>
      <xdr:colOff>114300</xdr:colOff>
      <xdr:row>18</xdr:row>
      <xdr:rowOff>86500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9745"/>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86020</xdr:rowOff>
    </xdr:from>
    <xdr:to>
      <xdr:col>18</xdr:col>
      <xdr:colOff>177800</xdr:colOff>
      <xdr:row>18</xdr:row>
      <xdr:rowOff>139603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9745"/>
          <a:ext cx="698500" cy="5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169408</xdr:rowOff>
    </xdr:from>
    <xdr:to>
      <xdr:col>29</xdr:col>
      <xdr:colOff>177800</xdr:colOff>
      <xdr:row>18</xdr:row>
      <xdr:rowOff>99558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77985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30328</xdr:rowOff>
    </xdr:from>
    <xdr:to>
      <xdr:col>26</xdr:col>
      <xdr:colOff>101600</xdr:colOff>
      <xdr:row>18</xdr:row>
      <xdr:rowOff>131928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116705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35700</xdr:rowOff>
    </xdr:from>
    <xdr:to>
      <xdr:col>22</xdr:col>
      <xdr:colOff>165100</xdr:colOff>
      <xdr:row>18</xdr:row>
      <xdr:rowOff>137300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35220</xdr:rowOff>
    </xdr:from>
    <xdr:to>
      <xdr:col>19</xdr:col>
      <xdr:colOff>38100</xdr:colOff>
      <xdr:row>18</xdr:row>
      <xdr:rowOff>136820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88803</xdr:rowOff>
    </xdr:from>
    <xdr:to>
      <xdr:col>15</xdr:col>
      <xdr:colOff>101600</xdr:colOff>
      <xdr:row>19</xdr:row>
      <xdr:rowOff>18953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30759</xdr:rowOff>
    </xdr:from>
    <xdr:to>
      <xdr:col>29</xdr:col>
      <xdr:colOff>127000</xdr:colOff>
      <xdr:row>36</xdr:row>
      <xdr:rowOff>132067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84009"/>
          <a:ext cx="6477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306336</xdr:rowOff>
    </xdr:from>
    <xdr:to>
      <xdr:col>26</xdr:col>
      <xdr:colOff>50800</xdr:colOff>
      <xdr:row>36</xdr:row>
      <xdr:rowOff>30759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16686"/>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306336</xdr:rowOff>
    </xdr:from>
    <xdr:to>
      <xdr:col>22</xdr:col>
      <xdr:colOff>114300</xdr:colOff>
      <xdr:row>35</xdr:row>
      <xdr:rowOff>311747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16686"/>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301155</xdr:rowOff>
    </xdr:from>
    <xdr:to>
      <xdr:col>18</xdr:col>
      <xdr:colOff>177800</xdr:colOff>
      <xdr:row>35</xdr:row>
      <xdr:rowOff>311747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115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81267</xdr:rowOff>
    </xdr:from>
    <xdr:to>
      <xdr:col>29</xdr:col>
      <xdr:colOff>177800</xdr:colOff>
      <xdr:row>37</xdr:row>
      <xdr:rowOff>11417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53344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322859</xdr:rowOff>
    </xdr:from>
    <xdr:to>
      <xdr:col>26</xdr:col>
      <xdr:colOff>101600</xdr:colOff>
      <xdr:row>36</xdr:row>
      <xdr:rowOff>81559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66336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1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255536</xdr:rowOff>
    </xdr:from>
    <xdr:to>
      <xdr:col>22</xdr:col>
      <xdr:colOff>165100</xdr:colOff>
      <xdr:row>36</xdr:row>
      <xdr:rowOff>14236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260947</xdr:rowOff>
    </xdr:from>
    <xdr:to>
      <xdr:col>19</xdr:col>
      <xdr:colOff>38100</xdr:colOff>
      <xdr:row>36</xdr:row>
      <xdr:rowOff>19647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250355</xdr:rowOff>
    </xdr:from>
    <xdr:to>
      <xdr:col>15</xdr:col>
      <xdr:colOff>101600</xdr:colOff>
      <xdr:row>36</xdr:row>
      <xdr:rowOff>9055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6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336732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16187</xdr:rowOff>
    </xdr:from>
    <xdr:to>
      <xdr:col>24</xdr:col>
      <xdr:colOff>63500</xdr:colOff>
      <xdr:row>38</xdr:row>
      <xdr:rowOff>63965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31287"/>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41722</xdr:rowOff>
    </xdr:from>
    <xdr:to>
      <xdr:col>19</xdr:col>
      <xdr:colOff>177800</xdr:colOff>
      <xdr:row>38</xdr:row>
      <xdr:rowOff>63965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5682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41722</xdr:rowOff>
    </xdr:from>
    <xdr:to>
      <xdr:col>15</xdr:col>
      <xdr:colOff>50800</xdr:colOff>
      <xdr:row>38</xdr:row>
      <xdr:rowOff>54570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682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54570</xdr:rowOff>
    </xdr:from>
    <xdr:to>
      <xdr:col>10</xdr:col>
      <xdr:colOff>114300</xdr:colOff>
      <xdr:row>38</xdr:row>
      <xdr:rowOff>155199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9670"/>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136837</xdr:rowOff>
    </xdr:from>
    <xdr:to>
      <xdr:col>24</xdr:col>
      <xdr:colOff>114300</xdr:colOff>
      <xdr:row>38</xdr:row>
      <xdr:rowOff>66987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115264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13165</xdr:rowOff>
    </xdr:from>
    <xdr:to>
      <xdr:col>20</xdr:col>
      <xdr:colOff>38100</xdr:colOff>
      <xdr:row>38</xdr:row>
      <xdr:rowOff>114765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105892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162372</xdr:rowOff>
    </xdr:from>
    <xdr:to>
      <xdr:col>15</xdr:col>
      <xdr:colOff>101600</xdr:colOff>
      <xdr:row>38</xdr:row>
      <xdr:rowOff>92522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83649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3770</xdr:rowOff>
    </xdr:from>
    <xdr:to>
      <xdr:col>10</xdr:col>
      <xdr:colOff>165100</xdr:colOff>
      <xdr:row>38</xdr:row>
      <xdr:rowOff>105370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104399</xdr:rowOff>
    </xdr:from>
    <xdr:to>
      <xdr:col>6</xdr:col>
      <xdr:colOff>38100</xdr:colOff>
      <xdr:row>39</xdr:row>
      <xdr:rowOff>34549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22102</xdr:rowOff>
    </xdr:from>
    <xdr:to>
      <xdr:col>24</xdr:col>
      <xdr:colOff>63500</xdr:colOff>
      <xdr:row>59</xdr:row>
      <xdr:rowOff>52359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37652"/>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22102</xdr:rowOff>
    </xdr:from>
    <xdr:to>
      <xdr:col>19</xdr:col>
      <xdr:colOff>177800</xdr:colOff>
      <xdr:row>59</xdr:row>
      <xdr:rowOff>77831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37652"/>
          <a:ext cx="8890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36340</xdr:rowOff>
    </xdr:from>
    <xdr:to>
      <xdr:col>15</xdr:col>
      <xdr:colOff>50800</xdr:colOff>
      <xdr:row>59</xdr:row>
      <xdr:rowOff>77831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51890"/>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36340</xdr:rowOff>
    </xdr:from>
    <xdr:to>
      <xdr:col>10</xdr:col>
      <xdr:colOff>114300</xdr:colOff>
      <xdr:row>59</xdr:row>
      <xdr:rowOff>147962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51890"/>
          <a:ext cx="8890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1559</xdr:rowOff>
    </xdr:from>
    <xdr:to>
      <xdr:col>24</xdr:col>
      <xdr:colOff>114300</xdr:colOff>
      <xdr:row>59</xdr:row>
      <xdr:rowOff>103159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87936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142752</xdr:rowOff>
    </xdr:from>
    <xdr:to>
      <xdr:col>20</xdr:col>
      <xdr:colOff>38100</xdr:colOff>
      <xdr:row>59</xdr:row>
      <xdr:rowOff>72902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64029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27031</xdr:rowOff>
    </xdr:from>
    <xdr:to>
      <xdr:col>15</xdr:col>
      <xdr:colOff>101600</xdr:colOff>
      <xdr:row>59</xdr:row>
      <xdr:rowOff>128631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119758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156990</xdr:rowOff>
    </xdr:from>
    <xdr:to>
      <xdr:col>10</xdr:col>
      <xdr:colOff>165100</xdr:colOff>
      <xdr:row>59</xdr:row>
      <xdr:rowOff>87140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78267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97162</xdr:rowOff>
    </xdr:from>
    <xdr:to>
      <xdr:col>6</xdr:col>
      <xdr:colOff>38100</xdr:colOff>
      <xdr:row>60</xdr:row>
      <xdr:rowOff>27312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2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18439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3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113525</xdr:rowOff>
    </xdr:from>
    <xdr:to>
      <xdr:col>24</xdr:col>
      <xdr:colOff>63500</xdr:colOff>
      <xdr:row>77</xdr:row>
      <xdr:rowOff>116097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517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113525</xdr:rowOff>
    </xdr:from>
    <xdr:to>
      <xdr:col>19</xdr:col>
      <xdr:colOff>177800</xdr:colOff>
      <xdr:row>77</xdr:row>
      <xdr:rowOff>129584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5175"/>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126785</xdr:rowOff>
    </xdr:from>
    <xdr:to>
      <xdr:col>15</xdr:col>
      <xdr:colOff>50800</xdr:colOff>
      <xdr:row>77</xdr:row>
      <xdr:rowOff>129584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28435"/>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126385</xdr:rowOff>
    </xdr:from>
    <xdr:to>
      <xdr:col>10</xdr:col>
      <xdr:colOff>114300</xdr:colOff>
      <xdr:row>77</xdr:row>
      <xdr:rowOff>126785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803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65297</xdr:rowOff>
    </xdr:from>
    <xdr:to>
      <xdr:col>24</xdr:col>
      <xdr:colOff>114300</xdr:colOff>
      <xdr:row>77</xdr:row>
      <xdr:rowOff>166897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151674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62725</xdr:rowOff>
    </xdr:from>
    <xdr:to>
      <xdr:col>20</xdr:col>
      <xdr:colOff>38100</xdr:colOff>
      <xdr:row>77</xdr:row>
      <xdr:rowOff>164325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155452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78784</xdr:rowOff>
    </xdr:from>
    <xdr:to>
      <xdr:col>15</xdr:col>
      <xdr:colOff>101600</xdr:colOff>
      <xdr:row>78</xdr:row>
      <xdr:rowOff>8934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75985</xdr:rowOff>
    </xdr:from>
    <xdr:to>
      <xdr:col>10</xdr:col>
      <xdr:colOff>165100</xdr:colOff>
      <xdr:row>78</xdr:row>
      <xdr:rowOff>6135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168712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75585</xdr:rowOff>
    </xdr:from>
    <xdr:to>
      <xdr:col>6</xdr:col>
      <xdr:colOff>38100</xdr:colOff>
      <xdr:row>78</xdr:row>
      <xdr:rowOff>5735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168312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123941</xdr:rowOff>
    </xdr:from>
    <xdr:to>
      <xdr:col>24</xdr:col>
      <xdr:colOff>63500</xdr:colOff>
      <xdr:row>96</xdr:row>
      <xdr:rowOff>37463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11691"/>
          <a:ext cx="8382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82108</xdr:rowOff>
    </xdr:from>
    <xdr:to>
      <xdr:col>19</xdr:col>
      <xdr:colOff>177800</xdr:colOff>
      <xdr:row>96</xdr:row>
      <xdr:rowOff>37463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69858"/>
          <a:ext cx="8890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82108</xdr:rowOff>
    </xdr:from>
    <xdr:to>
      <xdr:col>15</xdr:col>
      <xdr:colOff>50800</xdr:colOff>
      <xdr:row>96</xdr:row>
      <xdr:rowOff>122937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69858"/>
          <a:ext cx="889000" cy="2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122937</xdr:rowOff>
    </xdr:from>
    <xdr:to>
      <xdr:col>10</xdr:col>
      <xdr:colOff>114300</xdr:colOff>
      <xdr:row>97</xdr:row>
      <xdr:rowOff>6259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82137"/>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73141</xdr:rowOff>
    </xdr:from>
    <xdr:to>
      <xdr:col>24</xdr:col>
      <xdr:colOff>114300</xdr:colOff>
      <xdr:row>96</xdr:row>
      <xdr:rowOff>3291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51568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158113</xdr:rowOff>
    </xdr:from>
    <xdr:to>
      <xdr:col>20</xdr:col>
      <xdr:colOff>38100</xdr:colOff>
      <xdr:row>96</xdr:row>
      <xdr:rowOff>88263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79390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3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31308</xdr:rowOff>
    </xdr:from>
    <xdr:to>
      <xdr:col>15</xdr:col>
      <xdr:colOff>101600</xdr:colOff>
      <xdr:row>95</xdr:row>
      <xdr:rowOff>132908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124035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72137</xdr:rowOff>
    </xdr:from>
    <xdr:to>
      <xdr:col>10</xdr:col>
      <xdr:colOff>165100</xdr:colOff>
      <xdr:row>97</xdr:row>
      <xdr:rowOff>2287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164864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2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126909</xdr:rowOff>
    </xdr:from>
    <xdr:to>
      <xdr:col>6</xdr:col>
      <xdr:colOff>38100</xdr:colOff>
      <xdr:row>97</xdr:row>
      <xdr:rowOff>57059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48186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7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159174</xdr:rowOff>
    </xdr:from>
    <xdr:to>
      <xdr:col>55</xdr:col>
      <xdr:colOff>0</xdr:colOff>
      <xdr:row>37</xdr:row>
      <xdr:rowOff>60735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31374"/>
          <a:ext cx="8382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159174</xdr:rowOff>
    </xdr:from>
    <xdr:to>
      <xdr:col>50</xdr:col>
      <xdr:colOff>114300</xdr:colOff>
      <xdr:row>37</xdr:row>
      <xdr:rowOff>8614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1374"/>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118876</xdr:rowOff>
    </xdr:from>
    <xdr:to>
      <xdr:col>45</xdr:col>
      <xdr:colOff>177800</xdr:colOff>
      <xdr:row>37</xdr:row>
      <xdr:rowOff>8614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62376"/>
          <a:ext cx="8890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118876</xdr:rowOff>
    </xdr:from>
    <xdr:to>
      <xdr:col>41</xdr:col>
      <xdr:colOff>50800</xdr:colOff>
      <xdr:row>37</xdr:row>
      <xdr:rowOff>41609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62376"/>
          <a:ext cx="889000" cy="11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9935</xdr:rowOff>
    </xdr:from>
    <xdr:to>
      <xdr:col>55</xdr:col>
      <xdr:colOff>50800</xdr:colOff>
      <xdr:row>37</xdr:row>
      <xdr:rowOff>111535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159812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108374</xdr:rowOff>
    </xdr:from>
    <xdr:to>
      <xdr:col>50</xdr:col>
      <xdr:colOff>165100</xdr:colOff>
      <xdr:row>37</xdr:row>
      <xdr:rowOff>38524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29651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129264</xdr:rowOff>
    </xdr:from>
    <xdr:to>
      <xdr:col>46</xdr:col>
      <xdr:colOff>38100</xdr:colOff>
      <xdr:row>37</xdr:row>
      <xdr:rowOff>59414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50541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68076</xdr:rowOff>
    </xdr:from>
    <xdr:to>
      <xdr:col>41</xdr:col>
      <xdr:colOff>101600</xdr:colOff>
      <xdr:row>30</xdr:row>
      <xdr:rowOff>169676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160803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162259</xdr:rowOff>
    </xdr:from>
    <xdr:to>
      <xdr:col>36</xdr:col>
      <xdr:colOff>165100</xdr:colOff>
      <xdr:row>37</xdr:row>
      <xdr:rowOff>92409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167754</xdr:rowOff>
    </xdr:from>
    <xdr:to>
      <xdr:col>55</xdr:col>
      <xdr:colOff>0</xdr:colOff>
      <xdr:row>58</xdr:row>
      <xdr:rowOff>26556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40404"/>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167754</xdr:rowOff>
    </xdr:from>
    <xdr:to>
      <xdr:col>50</xdr:col>
      <xdr:colOff>114300</xdr:colOff>
      <xdr:row>58</xdr:row>
      <xdr:rowOff>35801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40404"/>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97612</xdr:rowOff>
    </xdr:from>
    <xdr:to>
      <xdr:col>45</xdr:col>
      <xdr:colOff>177800</xdr:colOff>
      <xdr:row>58</xdr:row>
      <xdr:rowOff>35801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0262"/>
          <a:ext cx="889000" cy="1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97612</xdr:rowOff>
    </xdr:from>
    <xdr:to>
      <xdr:col>41</xdr:col>
      <xdr:colOff>50800</xdr:colOff>
      <xdr:row>58</xdr:row>
      <xdr:rowOff>24461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0262"/>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147206</xdr:rowOff>
    </xdr:from>
    <xdr:to>
      <xdr:col>55</xdr:col>
      <xdr:colOff>50800</xdr:colOff>
      <xdr:row>58</xdr:row>
      <xdr:rowOff>77356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62133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116954</xdr:rowOff>
    </xdr:from>
    <xdr:to>
      <xdr:col>50</xdr:col>
      <xdr:colOff>165100</xdr:colOff>
      <xdr:row>58</xdr:row>
      <xdr:rowOff>47104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38231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156451</xdr:rowOff>
    </xdr:from>
    <xdr:to>
      <xdr:col>46</xdr:col>
      <xdr:colOff>38100</xdr:colOff>
      <xdr:row>58</xdr:row>
      <xdr:rowOff>86601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77728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46812</xdr:rowOff>
    </xdr:from>
    <xdr:to>
      <xdr:col>41</xdr:col>
      <xdr:colOff>101600</xdr:colOff>
      <xdr:row>57</xdr:row>
      <xdr:rowOff>148412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145111</xdr:rowOff>
    </xdr:from>
    <xdr:to>
      <xdr:col>36</xdr:col>
      <xdr:colOff>165100</xdr:colOff>
      <xdr:row>58</xdr:row>
      <xdr:rowOff>75261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66388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6930</xdr:rowOff>
    </xdr:from>
    <xdr:to>
      <xdr:col>55</xdr:col>
      <xdr:colOff>0</xdr:colOff>
      <xdr:row>78</xdr:row>
      <xdr:rowOff>108451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80030"/>
          <a:ext cx="8382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6930</xdr:rowOff>
    </xdr:from>
    <xdr:to>
      <xdr:col>50</xdr:col>
      <xdr:colOff>114300</xdr:colOff>
      <xdr:row>78</xdr:row>
      <xdr:rowOff>38064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80030"/>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12050</xdr:rowOff>
    </xdr:from>
    <xdr:to>
      <xdr:col>45</xdr:col>
      <xdr:colOff>177800</xdr:colOff>
      <xdr:row>78</xdr:row>
      <xdr:rowOff>38064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85150"/>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12050</xdr:rowOff>
    </xdr:from>
    <xdr:to>
      <xdr:col>41</xdr:col>
      <xdr:colOff>50800</xdr:colOff>
      <xdr:row>78</xdr:row>
      <xdr:rowOff>13146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8515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57651</xdr:rowOff>
    </xdr:from>
    <xdr:to>
      <xdr:col>55</xdr:col>
      <xdr:colOff>50800</xdr:colOff>
      <xdr:row>78</xdr:row>
      <xdr:rowOff>159251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144028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127580</xdr:rowOff>
    </xdr:from>
    <xdr:to>
      <xdr:col>50</xdr:col>
      <xdr:colOff>165100</xdr:colOff>
      <xdr:row>78</xdr:row>
      <xdr:rowOff>57730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48857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2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158714</xdr:rowOff>
    </xdr:from>
    <xdr:to>
      <xdr:col>46</xdr:col>
      <xdr:colOff>38100</xdr:colOff>
      <xdr:row>78</xdr:row>
      <xdr:rowOff>88864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79991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132700</xdr:rowOff>
    </xdr:from>
    <xdr:to>
      <xdr:col>41</xdr:col>
      <xdr:colOff>101600</xdr:colOff>
      <xdr:row>78</xdr:row>
      <xdr:rowOff>62850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53977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133796</xdr:rowOff>
    </xdr:from>
    <xdr:to>
      <xdr:col>36</xdr:col>
      <xdr:colOff>165100</xdr:colOff>
      <xdr:row>78</xdr:row>
      <xdr:rowOff>63946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55073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147110</xdr:rowOff>
    </xdr:from>
    <xdr:to>
      <xdr:col>55</xdr:col>
      <xdr:colOff>0</xdr:colOff>
      <xdr:row>98</xdr:row>
      <xdr:rowOff>19552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77760"/>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19552</xdr:rowOff>
    </xdr:from>
    <xdr:to>
      <xdr:col>50</xdr:col>
      <xdr:colOff>114300</xdr:colOff>
      <xdr:row>98</xdr:row>
      <xdr:rowOff>57841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21652"/>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88970</xdr:rowOff>
    </xdr:from>
    <xdr:to>
      <xdr:col>45</xdr:col>
      <xdr:colOff>177800</xdr:colOff>
      <xdr:row>98</xdr:row>
      <xdr:rowOff>57841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19620"/>
          <a:ext cx="889000" cy="1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88970</xdr:rowOff>
    </xdr:from>
    <xdr:to>
      <xdr:col>41</xdr:col>
      <xdr:colOff>50800</xdr:colOff>
      <xdr:row>98</xdr:row>
      <xdr:rowOff>52927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19620"/>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96310</xdr:rowOff>
    </xdr:from>
    <xdr:to>
      <xdr:col>55</xdr:col>
      <xdr:colOff>50800</xdr:colOff>
      <xdr:row>98</xdr:row>
      <xdr:rowOff>26460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74737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140202</xdr:rowOff>
    </xdr:from>
    <xdr:to>
      <xdr:col>50</xdr:col>
      <xdr:colOff>165100</xdr:colOff>
      <xdr:row>98</xdr:row>
      <xdr:rowOff>70352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7041</xdr:rowOff>
    </xdr:from>
    <xdr:to>
      <xdr:col>46</xdr:col>
      <xdr:colOff>38100</xdr:colOff>
      <xdr:row>98</xdr:row>
      <xdr:rowOff>108641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99768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38170</xdr:rowOff>
    </xdr:from>
    <xdr:to>
      <xdr:col>41</xdr:col>
      <xdr:colOff>101600</xdr:colOff>
      <xdr:row>97</xdr:row>
      <xdr:rowOff>139770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2127</xdr:rowOff>
    </xdr:from>
    <xdr:to>
      <xdr:col>36</xdr:col>
      <xdr:colOff>165100</xdr:colOff>
      <xdr:row>98</xdr:row>
      <xdr:rowOff>103727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94854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39</xdr:row>
      <xdr:rowOff>25836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12811"/>
          <a:ext cx="838200" cy="2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64588</xdr:rowOff>
    </xdr:from>
    <xdr:to>
      <xdr:col>81</xdr:col>
      <xdr:colOff>50800</xdr:colOff>
      <xdr:row>39</xdr:row>
      <xdr:rowOff>25836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79688"/>
          <a:ext cx="889000" cy="1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64588</xdr:rowOff>
    </xdr:from>
    <xdr:to>
      <xdr:col>76</xdr:col>
      <xdr:colOff>114300</xdr:colOff>
      <xdr:row>39</xdr:row>
      <xdr:rowOff>26815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79688"/>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141986</xdr:rowOff>
    </xdr:from>
    <xdr:to>
      <xdr:col>71</xdr:col>
      <xdr:colOff>177800</xdr:colOff>
      <xdr:row>39</xdr:row>
      <xdr:rowOff>26815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142736"/>
          <a:ext cx="889000" cy="5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18361</xdr:rowOff>
    </xdr:from>
    <xdr:to>
      <xdr:col>85</xdr:col>
      <xdr:colOff>177800</xdr:colOff>
      <xdr:row>37</xdr:row>
      <xdr:rowOff>119961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41238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146486</xdr:rowOff>
    </xdr:from>
    <xdr:to>
      <xdr:col>81</xdr:col>
      <xdr:colOff>101600</xdr:colOff>
      <xdr:row>39</xdr:row>
      <xdr:rowOff>76636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67763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5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13788</xdr:rowOff>
    </xdr:from>
    <xdr:to>
      <xdr:col>76</xdr:col>
      <xdr:colOff>165100</xdr:colOff>
      <xdr:row>38</xdr:row>
      <xdr:rowOff>115388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131916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147465</xdr:rowOff>
    </xdr:from>
    <xdr:to>
      <xdr:col>72</xdr:col>
      <xdr:colOff>38100</xdr:colOff>
      <xdr:row>39</xdr:row>
      <xdr:rowOff>77615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68742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5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91186</xdr:rowOff>
    </xdr:from>
    <xdr:to>
      <xdr:col>67</xdr:col>
      <xdr:colOff>101600</xdr:colOff>
      <xdr:row>36</xdr:row>
      <xdr:rowOff>21336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37863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40660</xdr:rowOff>
    </xdr:from>
    <xdr:to>
      <xdr:col>85</xdr:col>
      <xdr:colOff>127000</xdr:colOff>
      <xdr:row>76</xdr:row>
      <xdr:rowOff>118517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70860"/>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110249</xdr:rowOff>
    </xdr:from>
    <xdr:to>
      <xdr:col>81</xdr:col>
      <xdr:colOff>50800</xdr:colOff>
      <xdr:row>76</xdr:row>
      <xdr:rowOff>118517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4044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105963</xdr:rowOff>
    </xdr:from>
    <xdr:to>
      <xdr:col>76</xdr:col>
      <xdr:colOff>114300</xdr:colOff>
      <xdr:row>76</xdr:row>
      <xdr:rowOff>110249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36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85522</xdr:rowOff>
    </xdr:from>
    <xdr:to>
      <xdr:col>71</xdr:col>
      <xdr:colOff>177800</xdr:colOff>
      <xdr:row>76</xdr:row>
      <xdr:rowOff>105963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15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161310</xdr:rowOff>
    </xdr:from>
    <xdr:to>
      <xdr:col>85</xdr:col>
      <xdr:colOff>177800</xdr:colOff>
      <xdr:row>76</xdr:row>
      <xdr:rowOff>91460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139737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67717</xdr:rowOff>
    </xdr:from>
    <xdr:to>
      <xdr:col>81</xdr:col>
      <xdr:colOff>101600</xdr:colOff>
      <xdr:row>76</xdr:row>
      <xdr:rowOff>169317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160444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59449</xdr:rowOff>
    </xdr:from>
    <xdr:to>
      <xdr:col>76</xdr:col>
      <xdr:colOff>165100</xdr:colOff>
      <xdr:row>76</xdr:row>
      <xdr:rowOff>161049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152176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55163</xdr:rowOff>
    </xdr:from>
    <xdr:to>
      <xdr:col>72</xdr:col>
      <xdr:colOff>38100</xdr:colOff>
      <xdr:row>76</xdr:row>
      <xdr:rowOff>156763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147890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34722</xdr:rowOff>
    </xdr:from>
    <xdr:to>
      <xdr:col>67</xdr:col>
      <xdr:colOff>101600</xdr:colOff>
      <xdr:row>76</xdr:row>
      <xdr:rowOff>136322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160313</xdr:rowOff>
    </xdr:from>
    <xdr:to>
      <xdr:col>85</xdr:col>
      <xdr:colOff>127000</xdr:colOff>
      <xdr:row>98</xdr:row>
      <xdr:rowOff>94559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90963"/>
          <a:ext cx="838200" cy="1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160313</xdr:rowOff>
    </xdr:from>
    <xdr:to>
      <xdr:col>81</xdr:col>
      <xdr:colOff>50800</xdr:colOff>
      <xdr:row>98</xdr:row>
      <xdr:rowOff>28775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90963"/>
          <a:ext cx="889000" cy="3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28775</xdr:rowOff>
    </xdr:from>
    <xdr:to>
      <xdr:col>76</xdr:col>
      <xdr:colOff>114300</xdr:colOff>
      <xdr:row>98</xdr:row>
      <xdr:rowOff>142322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0875"/>
          <a:ext cx="889000" cy="1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97234</xdr:rowOff>
    </xdr:from>
    <xdr:to>
      <xdr:col>71</xdr:col>
      <xdr:colOff>177800</xdr:colOff>
      <xdr:row>98</xdr:row>
      <xdr:rowOff>142322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9334"/>
          <a:ext cx="889000" cy="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43759</xdr:rowOff>
    </xdr:from>
    <xdr:to>
      <xdr:col>85</xdr:col>
      <xdr:colOff>177800</xdr:colOff>
      <xdr:row>98</xdr:row>
      <xdr:rowOff>145359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109513</xdr:rowOff>
    </xdr:from>
    <xdr:to>
      <xdr:col>81</xdr:col>
      <xdr:colOff>101600</xdr:colOff>
      <xdr:row>98</xdr:row>
      <xdr:rowOff>39663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56190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149425</xdr:rowOff>
    </xdr:from>
    <xdr:to>
      <xdr:col>76</xdr:col>
      <xdr:colOff>165100</xdr:colOff>
      <xdr:row>98</xdr:row>
      <xdr:rowOff>79575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96102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91522</xdr:rowOff>
    </xdr:from>
    <xdr:to>
      <xdr:col>72</xdr:col>
      <xdr:colOff>38100</xdr:colOff>
      <xdr:row>99</xdr:row>
      <xdr:rowOff>21672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8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46434</xdr:rowOff>
    </xdr:from>
    <xdr:to>
      <xdr:col>67</xdr:col>
      <xdr:colOff>101600</xdr:colOff>
      <xdr:row>98</xdr:row>
      <xdr:rowOff>148034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164561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127617</xdr:rowOff>
    </xdr:from>
    <xdr:to>
      <xdr:col>116</xdr:col>
      <xdr:colOff>63500</xdr:colOff>
      <xdr:row>38</xdr:row>
      <xdr:rowOff>137088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42717"/>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137088</xdr:rowOff>
    </xdr:from>
    <xdr:to>
      <xdr:col>111</xdr:col>
      <xdr:colOff>177800</xdr:colOff>
      <xdr:row>39</xdr:row>
      <xdr:rowOff>5642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52188"/>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5642</xdr:rowOff>
    </xdr:from>
    <xdr:to>
      <xdr:col>107</xdr:col>
      <xdr:colOff>50800</xdr:colOff>
      <xdr:row>39</xdr:row>
      <xdr:rowOff>17235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92192"/>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165826</xdr:rowOff>
    </xdr:from>
    <xdr:to>
      <xdr:col>102</xdr:col>
      <xdr:colOff>114300</xdr:colOff>
      <xdr:row>39</xdr:row>
      <xdr:rowOff>17235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809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76817</xdr:rowOff>
    </xdr:from>
    <xdr:to>
      <xdr:col>116</xdr:col>
      <xdr:colOff>114300</xdr:colOff>
      <xdr:row>39</xdr:row>
      <xdr:rowOff>6967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55244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86288</xdr:rowOff>
    </xdr:from>
    <xdr:to>
      <xdr:col>112</xdr:col>
      <xdr:colOff>38100</xdr:colOff>
      <xdr:row>39</xdr:row>
      <xdr:rowOff>16438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126292</xdr:rowOff>
    </xdr:from>
    <xdr:to>
      <xdr:col>107</xdr:col>
      <xdr:colOff>101600</xdr:colOff>
      <xdr:row>39</xdr:row>
      <xdr:rowOff>56442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47569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3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137885</xdr:rowOff>
    </xdr:from>
    <xdr:to>
      <xdr:col>102</xdr:col>
      <xdr:colOff>165100</xdr:colOff>
      <xdr:row>39</xdr:row>
      <xdr:rowOff>68035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59162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36303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163284</xdr:rowOff>
    </xdr:from>
    <xdr:to>
      <xdr:col>116</xdr:col>
      <xdr:colOff>63500</xdr:colOff>
      <xdr:row>58</xdr:row>
      <xdr:rowOff>163303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738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162884</xdr:rowOff>
    </xdr:from>
    <xdr:to>
      <xdr:col>111</xdr:col>
      <xdr:colOff>177800</xdr:colOff>
      <xdr:row>58</xdr:row>
      <xdr:rowOff>163303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069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162369</xdr:rowOff>
    </xdr:from>
    <xdr:to>
      <xdr:col>107</xdr:col>
      <xdr:colOff>50800</xdr:colOff>
      <xdr:row>58</xdr:row>
      <xdr:rowOff>162884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0646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161779</xdr:rowOff>
    </xdr:from>
    <xdr:to>
      <xdr:col>102</xdr:col>
      <xdr:colOff>114300</xdr:colOff>
      <xdr:row>58</xdr:row>
      <xdr:rowOff>162369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587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112484</xdr:rowOff>
    </xdr:from>
    <xdr:to>
      <xdr:col>116</xdr:col>
      <xdr:colOff>114300</xdr:colOff>
      <xdr:row>59</xdr:row>
      <xdr:rowOff>42634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112503</xdr:rowOff>
    </xdr:from>
    <xdr:to>
      <xdr:col>112</xdr:col>
      <xdr:colOff>38100</xdr:colOff>
      <xdr:row>59</xdr:row>
      <xdr:rowOff>42653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33780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112084</xdr:rowOff>
    </xdr:from>
    <xdr:to>
      <xdr:col>107</xdr:col>
      <xdr:colOff>101600</xdr:colOff>
      <xdr:row>59</xdr:row>
      <xdr:rowOff>42234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111569</xdr:rowOff>
    </xdr:from>
    <xdr:to>
      <xdr:col>102</xdr:col>
      <xdr:colOff>165100</xdr:colOff>
      <xdr:row>59</xdr:row>
      <xdr:rowOff>41719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32846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110979</xdr:rowOff>
    </xdr:from>
    <xdr:to>
      <xdr:col>98</xdr:col>
      <xdr:colOff>38100</xdr:colOff>
      <xdr:row>59</xdr:row>
      <xdr:rowOff>41129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32256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159589</xdr:rowOff>
    </xdr:from>
    <xdr:to>
      <xdr:col>116</xdr:col>
      <xdr:colOff>63500</xdr:colOff>
      <xdr:row>76</xdr:row>
      <xdr:rowOff>106857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18339"/>
          <a:ext cx="838200" cy="1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78930</xdr:rowOff>
    </xdr:from>
    <xdr:to>
      <xdr:col>111</xdr:col>
      <xdr:colOff>177800</xdr:colOff>
      <xdr:row>76</xdr:row>
      <xdr:rowOff>106857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10913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78930</xdr:rowOff>
    </xdr:from>
    <xdr:to>
      <xdr:col>107</xdr:col>
      <xdr:colOff>50800</xdr:colOff>
      <xdr:row>76</xdr:row>
      <xdr:rowOff>86474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913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86474</xdr:rowOff>
    </xdr:from>
    <xdr:to>
      <xdr:col>102</xdr:col>
      <xdr:colOff>114300</xdr:colOff>
      <xdr:row>76</xdr:row>
      <xdr:rowOff>147053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1667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108788</xdr:rowOff>
    </xdr:from>
    <xdr:to>
      <xdr:col>116</xdr:col>
      <xdr:colOff>114300</xdr:colOff>
      <xdr:row>76</xdr:row>
      <xdr:rowOff>38937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87215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56057</xdr:rowOff>
    </xdr:from>
    <xdr:to>
      <xdr:col>112</xdr:col>
      <xdr:colOff>38100</xdr:colOff>
      <xdr:row>76</xdr:row>
      <xdr:rowOff>157657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148784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28130</xdr:rowOff>
    </xdr:from>
    <xdr:to>
      <xdr:col>107</xdr:col>
      <xdr:colOff>101600</xdr:colOff>
      <xdr:row>76</xdr:row>
      <xdr:rowOff>129730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120857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35674</xdr:rowOff>
    </xdr:from>
    <xdr:to>
      <xdr:col>102</xdr:col>
      <xdr:colOff>165100</xdr:colOff>
      <xdr:row>76</xdr:row>
      <xdr:rowOff>137274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128401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96253</xdr:rowOff>
    </xdr:from>
    <xdr:to>
      <xdr:col>98</xdr:col>
      <xdr:colOff>38100</xdr:colOff>
      <xdr:row>77</xdr:row>
      <xdr:rowOff>26403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17530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２９，５６８円となっており、前年度と比較して一人当たりコストが１１，１５１円高い状況となっているが、これは、物価高騰に対応した支援給付金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３，４２３円となっており、前年度と比較して一人当たりコストが２，７５２円高い状況となっているが、これは、令和５年７月の大雨災害による災害復旧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６年度～令和９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83312</xdr:rowOff>
    </xdr:from>
    <xdr:to>
      <xdr:col>24</xdr:col>
      <xdr:colOff>63500</xdr:colOff>
      <xdr:row>34</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261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34</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918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119888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480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161798</xdr:rowOff>
    </xdr:from>
    <xdr:to>
      <xdr:col>10</xdr:col>
      <xdr:colOff>114300</xdr:colOff>
      <xdr:row>34</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96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32512</xdr:rowOff>
    </xdr:from>
    <xdr:to>
      <xdr:col>24</xdr:col>
      <xdr:colOff>114300</xdr:colOff>
      <xdr:row>34</xdr:row>
      <xdr:rowOff>134112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27703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69088</xdr:rowOff>
    </xdr:from>
    <xdr:to>
      <xdr:col>15</xdr:col>
      <xdr:colOff>101600</xdr:colOff>
      <xdr:row>34</xdr:row>
      <xdr:rowOff>170688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110998</xdr:rowOff>
    </xdr:from>
    <xdr:to>
      <xdr:col>6</xdr:col>
      <xdr:colOff>38100</xdr:colOff>
      <xdr:row>34</xdr:row>
      <xdr:rowOff>41148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57675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63402</xdr:rowOff>
    </xdr:from>
    <xdr:to>
      <xdr:col>24</xdr:col>
      <xdr:colOff>63500</xdr:colOff>
      <xdr:row>57</xdr:row>
      <xdr:rowOff>109049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6052"/>
          <a:ext cx="8382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63402</xdr:rowOff>
    </xdr:from>
    <xdr:to>
      <xdr:col>19</xdr:col>
      <xdr:colOff>177800</xdr:colOff>
      <xdr:row>57</xdr:row>
      <xdr:rowOff>93783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6052"/>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44964</xdr:rowOff>
    </xdr:from>
    <xdr:to>
      <xdr:col>15</xdr:col>
      <xdr:colOff>50800</xdr:colOff>
      <xdr:row>57</xdr:row>
      <xdr:rowOff>93783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74714"/>
          <a:ext cx="889000" cy="3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44964</xdr:rowOff>
    </xdr:from>
    <xdr:to>
      <xdr:col>10</xdr:col>
      <xdr:colOff>114300</xdr:colOff>
      <xdr:row>57</xdr:row>
      <xdr:rowOff>134013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74714"/>
          <a:ext cx="889000" cy="4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58249</xdr:rowOff>
    </xdr:from>
    <xdr:to>
      <xdr:col>24</xdr:col>
      <xdr:colOff>114300</xdr:colOff>
      <xdr:row>57</xdr:row>
      <xdr:rowOff>159849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12602</xdr:rowOff>
    </xdr:from>
    <xdr:to>
      <xdr:col>20</xdr:col>
      <xdr:colOff>38100</xdr:colOff>
      <xdr:row>57</xdr:row>
      <xdr:rowOff>114202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105329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42983</xdr:rowOff>
    </xdr:from>
    <xdr:to>
      <xdr:col>15</xdr:col>
      <xdr:colOff>101600</xdr:colOff>
      <xdr:row>57</xdr:row>
      <xdr:rowOff>144583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135710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165614</xdr:rowOff>
    </xdr:from>
    <xdr:to>
      <xdr:col>10</xdr:col>
      <xdr:colOff>165100</xdr:colOff>
      <xdr:row>55</xdr:row>
      <xdr:rowOff>95764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86891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83213</xdr:rowOff>
    </xdr:from>
    <xdr:to>
      <xdr:col>6</xdr:col>
      <xdr:colOff>38100</xdr:colOff>
      <xdr:row>58</xdr:row>
      <xdr:rowOff>13363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168649</xdr:rowOff>
    </xdr:from>
    <xdr:to>
      <xdr:col>24</xdr:col>
      <xdr:colOff>63500</xdr:colOff>
      <xdr:row>78</xdr:row>
      <xdr:rowOff>54623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0299"/>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142923</xdr:rowOff>
    </xdr:from>
    <xdr:to>
      <xdr:col>19</xdr:col>
      <xdr:colOff>177800</xdr:colOff>
      <xdr:row>78</xdr:row>
      <xdr:rowOff>54623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4573"/>
          <a:ext cx="889000" cy="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142923</xdr:rowOff>
    </xdr:from>
    <xdr:to>
      <xdr:col>15</xdr:col>
      <xdr:colOff>50800</xdr:colOff>
      <xdr:row>79</xdr:row>
      <xdr:rowOff>23495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4573"/>
          <a:ext cx="889000" cy="2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23495</xdr:rowOff>
    </xdr:from>
    <xdr:to>
      <xdr:col>10</xdr:col>
      <xdr:colOff>114300</xdr:colOff>
      <xdr:row>79</xdr:row>
      <xdr:rowOff>97151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68045"/>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117849</xdr:rowOff>
    </xdr:from>
    <xdr:to>
      <xdr:col>24</xdr:col>
      <xdr:colOff>114300</xdr:colOff>
      <xdr:row>78</xdr:row>
      <xdr:rowOff>47999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3823</xdr:rowOff>
    </xdr:from>
    <xdr:to>
      <xdr:col>20</xdr:col>
      <xdr:colOff>38100</xdr:colOff>
      <xdr:row>78</xdr:row>
      <xdr:rowOff>105423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96550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92123</xdr:rowOff>
    </xdr:from>
    <xdr:to>
      <xdr:col>15</xdr:col>
      <xdr:colOff>101600</xdr:colOff>
      <xdr:row>78</xdr:row>
      <xdr:rowOff>22273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144145</xdr:rowOff>
    </xdr:from>
    <xdr:to>
      <xdr:col>10</xdr:col>
      <xdr:colOff>165100</xdr:colOff>
      <xdr:row>79</xdr:row>
      <xdr:rowOff>74295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65422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46351</xdr:rowOff>
    </xdr:from>
    <xdr:to>
      <xdr:col>6</xdr:col>
      <xdr:colOff>38100</xdr:colOff>
      <xdr:row>79</xdr:row>
      <xdr:rowOff>147951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139078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33793</xdr:rowOff>
    </xdr:from>
    <xdr:to>
      <xdr:col>24</xdr:col>
      <xdr:colOff>63500</xdr:colOff>
      <xdr:row>97</xdr:row>
      <xdr:rowOff>115239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64443"/>
          <a:ext cx="8382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156552</xdr:rowOff>
    </xdr:from>
    <xdr:to>
      <xdr:col>19</xdr:col>
      <xdr:colOff>177800</xdr:colOff>
      <xdr:row>97</xdr:row>
      <xdr:rowOff>33793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1575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156552</xdr:rowOff>
    </xdr:from>
    <xdr:to>
      <xdr:col>15</xdr:col>
      <xdr:colOff>50800</xdr:colOff>
      <xdr:row>98</xdr:row>
      <xdr:rowOff>2507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5752"/>
          <a:ext cx="889000" cy="18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2507</xdr:rowOff>
    </xdr:from>
    <xdr:to>
      <xdr:col>10</xdr:col>
      <xdr:colOff>114300</xdr:colOff>
      <xdr:row>98</xdr:row>
      <xdr:rowOff>7503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4607"/>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64439</xdr:rowOff>
    </xdr:from>
    <xdr:to>
      <xdr:col>24</xdr:col>
      <xdr:colOff>114300</xdr:colOff>
      <xdr:row>97</xdr:row>
      <xdr:rowOff>166039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42866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154443</xdr:rowOff>
    </xdr:from>
    <xdr:to>
      <xdr:col>20</xdr:col>
      <xdr:colOff>38100</xdr:colOff>
      <xdr:row>97</xdr:row>
      <xdr:rowOff>84593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105752</xdr:rowOff>
    </xdr:from>
    <xdr:to>
      <xdr:col>15</xdr:col>
      <xdr:colOff>101600</xdr:colOff>
      <xdr:row>97</xdr:row>
      <xdr:rowOff>35902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27029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123157</xdr:rowOff>
    </xdr:from>
    <xdr:to>
      <xdr:col>10</xdr:col>
      <xdr:colOff>165100</xdr:colOff>
      <xdr:row>98</xdr:row>
      <xdr:rowOff>53307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44434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128153</xdr:rowOff>
    </xdr:from>
    <xdr:to>
      <xdr:col>6</xdr:col>
      <xdr:colOff>38100</xdr:colOff>
      <xdr:row>98</xdr:row>
      <xdr:rowOff>58303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49430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162179</xdr:rowOff>
    </xdr:from>
    <xdr:to>
      <xdr:col>55</xdr:col>
      <xdr:colOff>0</xdr:colOff>
      <xdr:row>36</xdr:row>
      <xdr:rowOff>28067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6292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28067</xdr:rowOff>
    </xdr:from>
    <xdr:to>
      <xdr:col>50</xdr:col>
      <xdr:colOff>114300</xdr:colOff>
      <xdr:row>36</xdr:row>
      <xdr:rowOff>63119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0026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28448</xdr:rowOff>
    </xdr:from>
    <xdr:to>
      <xdr:col>45</xdr:col>
      <xdr:colOff>177800</xdr:colOff>
      <xdr:row>36</xdr:row>
      <xdr:rowOff>63119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006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26924</xdr:rowOff>
    </xdr:from>
    <xdr:to>
      <xdr:col>41</xdr:col>
      <xdr:colOff>50800</xdr:colOff>
      <xdr:row>36</xdr:row>
      <xdr:rowOff>28448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2767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111379</xdr:rowOff>
    </xdr:from>
    <xdr:to>
      <xdr:col>55</xdr:col>
      <xdr:colOff>50800</xdr:colOff>
      <xdr:row>36</xdr:row>
      <xdr:rowOff>41529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134256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148717</xdr:rowOff>
    </xdr:from>
    <xdr:to>
      <xdr:col>50</xdr:col>
      <xdr:colOff>165100</xdr:colOff>
      <xdr:row>36</xdr:row>
      <xdr:rowOff>78867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95394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12319</xdr:rowOff>
    </xdr:from>
    <xdr:to>
      <xdr:col>46</xdr:col>
      <xdr:colOff>38100</xdr:colOff>
      <xdr:row>36</xdr:row>
      <xdr:rowOff>113919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130446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149098</xdr:rowOff>
    </xdr:from>
    <xdr:to>
      <xdr:col>41</xdr:col>
      <xdr:colOff>101600</xdr:colOff>
      <xdr:row>36</xdr:row>
      <xdr:rowOff>79248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95775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147574</xdr:rowOff>
    </xdr:from>
    <xdr:to>
      <xdr:col>36</xdr:col>
      <xdr:colOff>165100</xdr:colOff>
      <xdr:row>35</xdr:row>
      <xdr:rowOff>77724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94251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115971</xdr:rowOff>
    </xdr:from>
    <xdr:to>
      <xdr:col>55</xdr:col>
      <xdr:colOff>0</xdr:colOff>
      <xdr:row>57</xdr:row>
      <xdr:rowOff>132934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8621"/>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115971</xdr:rowOff>
    </xdr:from>
    <xdr:to>
      <xdr:col>50</xdr:col>
      <xdr:colOff>114300</xdr:colOff>
      <xdr:row>57</xdr:row>
      <xdr:rowOff>124384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862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23343</xdr:rowOff>
    </xdr:from>
    <xdr:to>
      <xdr:col>45</xdr:col>
      <xdr:colOff>177800</xdr:colOff>
      <xdr:row>57</xdr:row>
      <xdr:rowOff>124384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599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23343</xdr:rowOff>
    </xdr:from>
    <xdr:to>
      <xdr:col>41</xdr:col>
      <xdr:colOff>50800</xdr:colOff>
      <xdr:row>57</xdr:row>
      <xdr:rowOff>116794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599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82134</xdr:rowOff>
    </xdr:from>
    <xdr:to>
      <xdr:col>55</xdr:col>
      <xdr:colOff>50800</xdr:colOff>
      <xdr:row>58</xdr:row>
      <xdr:rowOff>12284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60561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65171</xdr:rowOff>
    </xdr:from>
    <xdr:to>
      <xdr:col>50</xdr:col>
      <xdr:colOff>165100</xdr:colOff>
      <xdr:row>57</xdr:row>
      <xdr:rowOff>166771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157898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73584</xdr:rowOff>
    </xdr:from>
    <xdr:to>
      <xdr:col>46</xdr:col>
      <xdr:colOff>38100</xdr:colOff>
      <xdr:row>58</xdr:row>
      <xdr:rowOff>3734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166311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143993</xdr:rowOff>
    </xdr:from>
    <xdr:to>
      <xdr:col>41</xdr:col>
      <xdr:colOff>101600</xdr:colOff>
      <xdr:row>57</xdr:row>
      <xdr:rowOff>74143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90670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52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65994</xdr:rowOff>
    </xdr:from>
    <xdr:to>
      <xdr:col>36</xdr:col>
      <xdr:colOff>165100</xdr:colOff>
      <xdr:row>57</xdr:row>
      <xdr:rowOff>167594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12671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90246</xdr:rowOff>
    </xdr:from>
    <xdr:to>
      <xdr:col>55</xdr:col>
      <xdr:colOff>0</xdr:colOff>
      <xdr:row>78</xdr:row>
      <xdr:rowOff>110553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3346"/>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80607</xdr:rowOff>
    </xdr:from>
    <xdr:to>
      <xdr:col>50</xdr:col>
      <xdr:colOff>114300</xdr:colOff>
      <xdr:row>78</xdr:row>
      <xdr:rowOff>90246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370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80607</xdr:rowOff>
    </xdr:from>
    <xdr:to>
      <xdr:col>45</xdr:col>
      <xdr:colOff>177800</xdr:colOff>
      <xdr:row>78</xdr:row>
      <xdr:rowOff>96989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3707"/>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96989</xdr:rowOff>
    </xdr:from>
    <xdr:to>
      <xdr:col>41</xdr:col>
      <xdr:colOff>50800</xdr:colOff>
      <xdr:row>78</xdr:row>
      <xdr:rowOff>142442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0089"/>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59753</xdr:rowOff>
    </xdr:from>
    <xdr:to>
      <xdr:col>55</xdr:col>
      <xdr:colOff>50800</xdr:colOff>
      <xdr:row>78</xdr:row>
      <xdr:rowOff>161353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146130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39446</xdr:rowOff>
    </xdr:from>
    <xdr:to>
      <xdr:col>50</xdr:col>
      <xdr:colOff>165100</xdr:colOff>
      <xdr:row>78</xdr:row>
      <xdr:rowOff>141046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132173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29807</xdr:rowOff>
    </xdr:from>
    <xdr:to>
      <xdr:col>46</xdr:col>
      <xdr:colOff>38100</xdr:colOff>
      <xdr:row>78</xdr:row>
      <xdr:rowOff>131407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122534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46189</xdr:rowOff>
    </xdr:from>
    <xdr:to>
      <xdr:col>41</xdr:col>
      <xdr:colOff>101600</xdr:colOff>
      <xdr:row>78</xdr:row>
      <xdr:rowOff>147789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91642</xdr:rowOff>
    </xdr:from>
    <xdr:to>
      <xdr:col>36</xdr:col>
      <xdr:colOff>165100</xdr:colOff>
      <xdr:row>79</xdr:row>
      <xdr:rowOff>21792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168250</xdr:rowOff>
    </xdr:from>
    <xdr:to>
      <xdr:col>55</xdr:col>
      <xdr:colOff>0</xdr:colOff>
      <xdr:row>98</xdr:row>
      <xdr:rowOff>39015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98900"/>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132575</xdr:rowOff>
    </xdr:from>
    <xdr:to>
      <xdr:col>50</xdr:col>
      <xdr:colOff>114300</xdr:colOff>
      <xdr:row>97</xdr:row>
      <xdr:rowOff>168250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63225"/>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102222</xdr:rowOff>
    </xdr:from>
    <xdr:to>
      <xdr:col>45</xdr:col>
      <xdr:colOff>177800</xdr:colOff>
      <xdr:row>97</xdr:row>
      <xdr:rowOff>132575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287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102222</xdr:rowOff>
    </xdr:from>
    <xdr:to>
      <xdr:col>41</xdr:col>
      <xdr:colOff>50800</xdr:colOff>
      <xdr:row>97</xdr:row>
      <xdr:rowOff>131927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2872"/>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159665</xdr:rowOff>
    </xdr:from>
    <xdr:to>
      <xdr:col>55</xdr:col>
      <xdr:colOff>50800</xdr:colOff>
      <xdr:row>98</xdr:row>
      <xdr:rowOff>89815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74592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117450</xdr:rowOff>
    </xdr:from>
    <xdr:to>
      <xdr:col>50</xdr:col>
      <xdr:colOff>165100</xdr:colOff>
      <xdr:row>98</xdr:row>
      <xdr:rowOff>47600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38727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81775</xdr:rowOff>
    </xdr:from>
    <xdr:to>
      <xdr:col>46</xdr:col>
      <xdr:colOff>38100</xdr:colOff>
      <xdr:row>98</xdr:row>
      <xdr:rowOff>11925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51422</xdr:rowOff>
    </xdr:from>
    <xdr:to>
      <xdr:col>41</xdr:col>
      <xdr:colOff>101600</xdr:colOff>
      <xdr:row>97</xdr:row>
      <xdr:rowOff>153022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81127</xdr:rowOff>
    </xdr:from>
    <xdr:to>
      <xdr:col>36</xdr:col>
      <xdr:colOff>165100</xdr:colOff>
      <xdr:row>98</xdr:row>
      <xdr:rowOff>11277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13589</xdr:rowOff>
    </xdr:from>
    <xdr:to>
      <xdr:col>85</xdr:col>
      <xdr:colOff>127000</xdr:colOff>
      <xdr:row>38</xdr:row>
      <xdr:rowOff>71501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868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168148</xdr:rowOff>
    </xdr:from>
    <xdr:to>
      <xdr:col>81</xdr:col>
      <xdr:colOff>50800</xdr:colOff>
      <xdr:row>38</xdr:row>
      <xdr:rowOff>71501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1179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147701</xdr:rowOff>
    </xdr:from>
    <xdr:to>
      <xdr:col>76</xdr:col>
      <xdr:colOff>114300</xdr:colOff>
      <xdr:row>37</xdr:row>
      <xdr:rowOff>168148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1351"/>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147701</xdr:rowOff>
    </xdr:from>
    <xdr:to>
      <xdr:col>71</xdr:col>
      <xdr:colOff>177800</xdr:colOff>
      <xdr:row>38</xdr:row>
      <xdr:rowOff>35687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135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134239</xdr:rowOff>
    </xdr:from>
    <xdr:to>
      <xdr:col>85</xdr:col>
      <xdr:colOff>177800</xdr:colOff>
      <xdr:row>38</xdr:row>
      <xdr:rowOff>64389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112666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20701</xdr:rowOff>
    </xdr:from>
    <xdr:to>
      <xdr:col>81</xdr:col>
      <xdr:colOff>101600</xdr:colOff>
      <xdr:row>38</xdr:row>
      <xdr:rowOff>122301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113428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117348</xdr:rowOff>
    </xdr:from>
    <xdr:to>
      <xdr:col>76</xdr:col>
      <xdr:colOff>165100</xdr:colOff>
      <xdr:row>38</xdr:row>
      <xdr:rowOff>47498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96901</xdr:rowOff>
    </xdr:from>
    <xdr:to>
      <xdr:col>72</xdr:col>
      <xdr:colOff>38100</xdr:colOff>
      <xdr:row>38</xdr:row>
      <xdr:rowOff>27051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18178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156337</xdr:rowOff>
    </xdr:from>
    <xdr:to>
      <xdr:col>67</xdr:col>
      <xdr:colOff>101600</xdr:colOff>
      <xdr:row>38</xdr:row>
      <xdr:rowOff>86487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77614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144176</xdr:rowOff>
    </xdr:from>
    <xdr:to>
      <xdr:col>85</xdr:col>
      <xdr:colOff>127000</xdr:colOff>
      <xdr:row>57</xdr:row>
      <xdr:rowOff>155759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6826"/>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155759</xdr:rowOff>
    </xdr:from>
    <xdr:to>
      <xdr:col>81</xdr:col>
      <xdr:colOff>50800</xdr:colOff>
      <xdr:row>58</xdr:row>
      <xdr:rowOff>84779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840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4979</xdr:rowOff>
    </xdr:from>
    <xdr:to>
      <xdr:col>76</xdr:col>
      <xdr:colOff>114300</xdr:colOff>
      <xdr:row>58</xdr:row>
      <xdr:rowOff>84779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77629"/>
          <a:ext cx="889000" cy="2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4979</xdr:rowOff>
    </xdr:from>
    <xdr:to>
      <xdr:col>71</xdr:col>
      <xdr:colOff>177800</xdr:colOff>
      <xdr:row>58</xdr:row>
      <xdr:rowOff>97752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77629"/>
          <a:ext cx="8890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93376</xdr:rowOff>
    </xdr:from>
    <xdr:to>
      <xdr:col>85</xdr:col>
      <xdr:colOff>177800</xdr:colOff>
      <xdr:row>58</xdr:row>
      <xdr:rowOff>23526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8303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104959</xdr:rowOff>
    </xdr:from>
    <xdr:to>
      <xdr:col>81</xdr:col>
      <xdr:colOff>101600</xdr:colOff>
      <xdr:row>58</xdr:row>
      <xdr:rowOff>35109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26236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33979</xdr:rowOff>
    </xdr:from>
    <xdr:to>
      <xdr:col>76</xdr:col>
      <xdr:colOff>165100</xdr:colOff>
      <xdr:row>58</xdr:row>
      <xdr:rowOff>135579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126706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125629</xdr:rowOff>
    </xdr:from>
    <xdr:to>
      <xdr:col>72</xdr:col>
      <xdr:colOff>38100</xdr:colOff>
      <xdr:row>57</xdr:row>
      <xdr:rowOff>55779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46906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46952</xdr:rowOff>
    </xdr:from>
    <xdr:to>
      <xdr:col>67</xdr:col>
      <xdr:colOff>101600</xdr:colOff>
      <xdr:row>58</xdr:row>
      <xdr:rowOff>148552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139679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69160</xdr:rowOff>
    </xdr:from>
    <xdr:to>
      <xdr:col>85</xdr:col>
      <xdr:colOff>127000</xdr:colOff>
      <xdr:row>79</xdr:row>
      <xdr:rowOff>25836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270810"/>
          <a:ext cx="838200" cy="29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64588</xdr:rowOff>
    </xdr:from>
    <xdr:to>
      <xdr:col>81</xdr:col>
      <xdr:colOff>50800</xdr:colOff>
      <xdr:row>79</xdr:row>
      <xdr:rowOff>25836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37688"/>
          <a:ext cx="889000" cy="1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64588</xdr:rowOff>
    </xdr:from>
    <xdr:to>
      <xdr:col>76</xdr:col>
      <xdr:colOff>114300</xdr:colOff>
      <xdr:row>79</xdr:row>
      <xdr:rowOff>26815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37688"/>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141986</xdr:rowOff>
    </xdr:from>
    <xdr:to>
      <xdr:col>71</xdr:col>
      <xdr:colOff>177800</xdr:colOff>
      <xdr:row>79</xdr:row>
      <xdr:rowOff>26815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000736"/>
          <a:ext cx="889000" cy="5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18360</xdr:rowOff>
    </xdr:from>
    <xdr:to>
      <xdr:col>85</xdr:col>
      <xdr:colOff>177800</xdr:colOff>
      <xdr:row>77</xdr:row>
      <xdr:rowOff>119960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41237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146486</xdr:rowOff>
    </xdr:from>
    <xdr:to>
      <xdr:col>81</xdr:col>
      <xdr:colOff>101600</xdr:colOff>
      <xdr:row>79</xdr:row>
      <xdr:rowOff>76636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67763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1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13788</xdr:rowOff>
    </xdr:from>
    <xdr:to>
      <xdr:col>76</xdr:col>
      <xdr:colOff>165100</xdr:colOff>
      <xdr:row>78</xdr:row>
      <xdr:rowOff>115388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131915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6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147465</xdr:rowOff>
    </xdr:from>
    <xdr:to>
      <xdr:col>72</xdr:col>
      <xdr:colOff>38100</xdr:colOff>
      <xdr:row>79</xdr:row>
      <xdr:rowOff>77615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68742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3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91186</xdr:rowOff>
    </xdr:from>
    <xdr:to>
      <xdr:col>67</xdr:col>
      <xdr:colOff>101600</xdr:colOff>
      <xdr:row>76</xdr:row>
      <xdr:rowOff>21335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37863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7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40660</xdr:rowOff>
    </xdr:from>
    <xdr:to>
      <xdr:col>85</xdr:col>
      <xdr:colOff>127000</xdr:colOff>
      <xdr:row>96</xdr:row>
      <xdr:rowOff>118517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99860"/>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110249</xdr:rowOff>
    </xdr:from>
    <xdr:to>
      <xdr:col>81</xdr:col>
      <xdr:colOff>50800</xdr:colOff>
      <xdr:row>96</xdr:row>
      <xdr:rowOff>118517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6944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105963</xdr:rowOff>
    </xdr:from>
    <xdr:to>
      <xdr:col>76</xdr:col>
      <xdr:colOff>114300</xdr:colOff>
      <xdr:row>96</xdr:row>
      <xdr:rowOff>110249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65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85522</xdr:rowOff>
    </xdr:from>
    <xdr:to>
      <xdr:col>71</xdr:col>
      <xdr:colOff>177800</xdr:colOff>
      <xdr:row>96</xdr:row>
      <xdr:rowOff>105963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44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161310</xdr:rowOff>
    </xdr:from>
    <xdr:to>
      <xdr:col>85</xdr:col>
      <xdr:colOff>177800</xdr:colOff>
      <xdr:row>96</xdr:row>
      <xdr:rowOff>91460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139737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67717</xdr:rowOff>
    </xdr:from>
    <xdr:to>
      <xdr:col>81</xdr:col>
      <xdr:colOff>101600</xdr:colOff>
      <xdr:row>96</xdr:row>
      <xdr:rowOff>169317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160444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59449</xdr:rowOff>
    </xdr:from>
    <xdr:to>
      <xdr:col>76</xdr:col>
      <xdr:colOff>165100</xdr:colOff>
      <xdr:row>96</xdr:row>
      <xdr:rowOff>161049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152176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55163</xdr:rowOff>
    </xdr:from>
    <xdr:to>
      <xdr:col>72</xdr:col>
      <xdr:colOff>38100</xdr:colOff>
      <xdr:row>96</xdr:row>
      <xdr:rowOff>156763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147890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34722</xdr:rowOff>
    </xdr:from>
    <xdr:to>
      <xdr:col>67</xdr:col>
      <xdr:colOff>101600</xdr:colOff>
      <xdr:row>96</xdr:row>
      <xdr:rowOff>136322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127449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４９１円となっており、類似団体平均と比較して一人当たりコストが７６５円高い状況となっている。これは、労働者への融資促進のため、労働金庫預託事業を行い、またシルバー人材センターに対する委託を行ってきた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３，４２３円となっており、類似団体平均と比較して一人当たりコストが２，６５８円高い状況となっているが、これは、令和５年７月の大雨災害による災害復旧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６年度～令和９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災害や経済事情の変動等による財源不足に備え積み立てを行ったため、前年度比０．８１ポイント増加している。実質収支額は、前年度比０．８６ポイント増加、実質単年度収支は前年度比０．３８ポイント減少している。人口増加は鈍化傾向にあり、税収の大幅な伸びも期待されないことから、財政計画（令和６年度～令和９年度）に基づいて実質収支の黒字を継続するとともに、収支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実質公債費比率は、市債発行の抑制と計画的な償還に努めたことにより元利償還金が減少傾向にあるため、前年度から０．９ポイント改善し、２．７％である。</a:t>
          </a:r>
        </a:p>
        <a:p>
          <a:r>
            <a:rPr kumimoji="1" lang="ja-JP" altLang="en-US" sz="1400">
              <a:latin typeface="ＭＳ ゴシック" pitchFamily="49" charset="-128"/>
              <a:ea typeface="ＭＳ ゴシック" pitchFamily="49" charset="-128"/>
            </a:rPr>
            <a:t>　今後も財政計画（令和６年度～令和９年度）に基づき、健全財政の維持のため計画的な償還に努めていく。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令和５年度は、一般会計等に係る地方債現在高が前年度比約２５．５億円減となったこと、充当可能基金が約１１．７億円増となったことが主な要因となり、将来負担比率の分子は減となった。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今後も財政計画（令和６年度～令和９年度）に基づき、計画的な財政運営を行っていく。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６億円、将来における公共施設等整備財源に充てるために、公共施設等整備基金に約６億５千万円、住民が誇りと愛着のもてるふるさとを創る費用に充てるために、令和４年度分ふるさと応援寄附金等を創生振興基金に約３億９千万円積み立てたこと、一般事業債の一部を繰上償還するため、財政調整基金を約５億円取り崩したことなどにより、基金全体としては約１１億７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・公共施設等整備基金：将来における公共施設等整備財源に充てるため、約６億５千万円積み立てたことにより増加となった。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・創生振興基金：令和４年度分ふるさと応援寄附金等を約３億９千万円積み立てたことにより増加となった。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・創生振興基金：受け入れたふるさと応援寄附金については積立を行った上で、基金の目的及びふるさと応援寄附金の使途メニューに応じた基金の活用を検討する。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６億円を積み立てたこと、減債基金から財政調整基金へ約１億９千万円組み換えたこと、一般事業債の一部を繰上償還するため、財政調整基金を約５億円取り崩したことなどにより財政調整基金は約３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減債基金から財政調整基金へ約１億９千万円組み換えたことなどにより減債基金は約１億９千万円の減少となった。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39236689</v>
      </c>
      <c r="BO4" s="371"/>
      <c r="BP4" s="371"/>
      <c r="BQ4" s="371"/>
      <c r="BR4" s="371"/>
      <c r="BS4" s="371"/>
      <c r="BT4" s="371"/>
      <c r="BU4" s="372"/>
      <c r="BV4" s="370">
        <v>39118599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37757954</v>
      </c>
      <c r="BO5" s="408"/>
      <c r="BP5" s="408"/>
      <c r="BQ5" s="408"/>
      <c r="BR5" s="408"/>
      <c r="BS5" s="408"/>
      <c r="BT5" s="408"/>
      <c r="BU5" s="409"/>
      <c r="BV5" s="407">
        <v>37883543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1478735</v>
      </c>
      <c r="BO6" s="408"/>
      <c r="BP6" s="408"/>
      <c r="BQ6" s="408"/>
      <c r="BR6" s="408"/>
      <c r="BS6" s="408"/>
      <c r="BT6" s="408"/>
      <c r="BU6" s="409"/>
      <c r="BV6" s="407">
        <v>1235056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88.1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84297</v>
      </c>
      <c r="BO7" s="408"/>
      <c r="BP7" s="408"/>
      <c r="BQ7" s="408"/>
      <c r="BR7" s="408"/>
      <c r="BS7" s="408"/>
      <c r="BT7" s="408"/>
      <c r="BU7" s="409"/>
      <c r="BV7" s="407">
        <v>50487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21045818</v>
      </c>
      <c r="CU7" s="408"/>
      <c r="CV7" s="408"/>
      <c r="CW7" s="408"/>
      <c r="CX7" s="408"/>
      <c r="CY7" s="408"/>
      <c r="CZ7" s="408"/>
      <c r="DA7" s="409"/>
      <c r="DB7" s="407">
        <v>20512072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1394438</v>
      </c>
      <c r="BO8" s="408"/>
      <c r="BP8" s="408"/>
      <c r="BQ8" s="408"/>
      <c r="BR8" s="408"/>
      <c r="BS8" s="408"/>
      <c r="BT8" s="408"/>
      <c r="BU8" s="409"/>
      <c r="BV8" s="407">
        <v>1184569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103311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209869</v>
      </c>
      <c r="BO9" s="408"/>
      <c r="BP9" s="408"/>
      <c r="BQ9" s="408"/>
      <c r="BR9" s="408"/>
      <c r="BS9" s="408"/>
      <c r="BT9" s="408"/>
      <c r="BU9" s="409"/>
      <c r="BV9" s="407">
        <v>-287922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101081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606024</v>
      </c>
      <c r="BO10" s="408"/>
      <c r="BP10" s="408"/>
      <c r="BQ10" s="408"/>
      <c r="BR10" s="408"/>
      <c r="BS10" s="408"/>
      <c r="BT10" s="408"/>
      <c r="BU10" s="409"/>
      <c r="BV10" s="407">
        <v>1162260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497735</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106569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497735</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105675</v>
      </c>
      <c r="S13" s="492"/>
      <c r="T13" s="492"/>
      <c r="U13" s="492"/>
      <c r="V13" s="493"/>
      <c r="W13" s="423" t="s">
        <v>130</v>
      </c>
      <c r="X13" s="424"/>
      <c r="Y13" s="424"/>
      <c r="Z13" s="424"/>
      <c r="AA13" s="424"/>
      <c r="AB13" s="414"/>
      <c r="AC13" s="458">
        <v>634</v>
      </c>
      <c r="AD13" s="459"/>
      <c r="AE13" s="459"/>
      <c r="AF13" s="459"/>
      <c r="AG13" s="501"/>
      <c r="AH13" s="458">
        <v>680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815893</v>
      </c>
      <c r="BO13" s="408"/>
      <c r="BP13" s="408"/>
      <c r="BQ13" s="408"/>
      <c r="BR13" s="408"/>
      <c r="BS13" s="408"/>
      <c r="BT13" s="408"/>
      <c r="BU13" s="409"/>
      <c r="BV13" s="407">
        <v>874338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106442</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105593</v>
      </c>
      <c r="S15" s="492"/>
      <c r="T15" s="492"/>
      <c r="U15" s="492"/>
      <c r="V15" s="493"/>
      <c r="W15" s="423" t="s">
        <v>137</v>
      </c>
      <c r="X15" s="424"/>
      <c r="Y15" s="424"/>
      <c r="Z15" s="424"/>
      <c r="AA15" s="424"/>
      <c r="AB15" s="414"/>
      <c r="AC15" s="458">
        <v>7109</v>
      </c>
      <c r="AD15" s="459"/>
      <c r="AE15" s="459"/>
      <c r="AF15" s="459"/>
      <c r="AG15" s="501"/>
      <c r="AH15" s="458">
        <v>8120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12955820</v>
      </c>
      <c r="BO15" s="371"/>
      <c r="BP15" s="371"/>
      <c r="BQ15" s="371"/>
      <c r="BR15" s="371"/>
      <c r="BS15" s="371"/>
      <c r="BT15" s="371"/>
      <c r="BU15" s="372"/>
      <c r="BV15" s="370">
        <v>12513790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16.5</v>
      </c>
      <c r="AD16" s="495"/>
      <c r="AE16" s="495"/>
      <c r="AF16" s="495"/>
      <c r="AG16" s="496"/>
      <c r="AH16" s="494">
        <v>18.2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17370183</v>
      </c>
      <c r="BO16" s="408"/>
      <c r="BP16" s="408"/>
      <c r="BQ16" s="408"/>
      <c r="BR16" s="408"/>
      <c r="BS16" s="408"/>
      <c r="BT16" s="408"/>
      <c r="BU16" s="409"/>
      <c r="BV16" s="407">
        <v>16718414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35308</v>
      </c>
      <c r="AD17" s="459"/>
      <c r="AE17" s="459"/>
      <c r="AF17" s="459"/>
      <c r="AG17" s="501"/>
      <c r="AH17" s="458">
        <v>35790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16376794</v>
      </c>
      <c r="BO17" s="408"/>
      <c r="BP17" s="408"/>
      <c r="BQ17" s="408"/>
      <c r="BR17" s="408"/>
      <c r="BS17" s="408"/>
      <c r="BT17" s="408"/>
      <c r="BU17" s="409"/>
      <c r="BV17" s="407">
        <v>15818369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87.73</v>
      </c>
      <c r="M18" s="531"/>
      <c r="N18" s="531"/>
      <c r="O18" s="531"/>
      <c r="P18" s="531"/>
      <c r="Q18" s="531"/>
      <c r="R18" s="532"/>
      <c r="S18" s="532"/>
      <c r="T18" s="532"/>
      <c r="U18" s="532"/>
      <c r="V18" s="533"/>
      <c r="W18" s="425"/>
      <c r="X18" s="426"/>
      <c r="Y18" s="426"/>
      <c r="Z18" s="426"/>
      <c r="AA18" s="426"/>
      <c r="AB18" s="417"/>
      <c r="AC18" s="534">
        <v>82</v>
      </c>
      <c r="AD18" s="535"/>
      <c r="AE18" s="535"/>
      <c r="AF18" s="535"/>
      <c r="AG18" s="536"/>
      <c r="AH18" s="534">
        <v>80.3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18573860</v>
      </c>
      <c r="BO18" s="408"/>
      <c r="BP18" s="408"/>
      <c r="BQ18" s="408"/>
      <c r="BR18" s="408"/>
      <c r="BS18" s="408"/>
      <c r="BT18" s="408"/>
      <c r="BU18" s="409"/>
      <c r="BV18" s="407">
        <v>18160272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1178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26821370</v>
      </c>
      <c r="BO19" s="408"/>
      <c r="BP19" s="408"/>
      <c r="BQ19" s="408"/>
      <c r="BR19" s="408"/>
      <c r="BS19" s="408"/>
      <c r="BT19" s="408"/>
      <c r="BU19" s="409"/>
      <c r="BV19" s="407">
        <v>25523845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41861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20498889</v>
      </c>
      <c r="BO22" s="371"/>
      <c r="BP22" s="371"/>
      <c r="BQ22" s="371"/>
      <c r="BR22" s="371"/>
      <c r="BS22" s="371"/>
      <c r="BT22" s="371"/>
      <c r="BU22" s="372"/>
      <c r="BV22" s="370">
        <v>23052907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17824009</v>
      </c>
      <c r="BO23" s="408"/>
      <c r="BP23" s="408"/>
      <c r="BQ23" s="408"/>
      <c r="BR23" s="408"/>
      <c r="BS23" s="408"/>
      <c r="BT23" s="408"/>
      <c r="BU23" s="409"/>
      <c r="BV23" s="407">
        <v>19612899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9200</v>
      </c>
      <c r="R24" s="459"/>
      <c r="S24" s="459"/>
      <c r="T24" s="459"/>
      <c r="U24" s="459"/>
      <c r="V24" s="501"/>
      <c r="W24" s="553"/>
      <c r="X24" s="554"/>
      <c r="Y24" s="555"/>
      <c r="Z24" s="457" t="s">
        <v>161</v>
      </c>
      <c r="AA24" s="437"/>
      <c r="AB24" s="437"/>
      <c r="AC24" s="437"/>
      <c r="AD24" s="437"/>
      <c r="AE24" s="437"/>
      <c r="AF24" s="437"/>
      <c r="AG24" s="438"/>
      <c r="AH24" s="458">
        <v>423</v>
      </c>
      <c r="AI24" s="459"/>
      <c r="AJ24" s="459"/>
      <c r="AK24" s="459"/>
      <c r="AL24" s="501"/>
      <c r="AM24" s="458">
        <v>1283805</v>
      </c>
      <c r="AN24" s="459"/>
      <c r="AO24" s="459"/>
      <c r="AP24" s="459"/>
      <c r="AQ24" s="459"/>
      <c r="AR24" s="501"/>
      <c r="AS24" s="458">
        <v>3035</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6663332</v>
      </c>
      <c r="BO24" s="408"/>
      <c r="BP24" s="408"/>
      <c r="BQ24" s="408"/>
      <c r="BR24" s="408"/>
      <c r="BS24" s="408"/>
      <c r="BT24" s="408"/>
      <c r="BU24" s="409"/>
      <c r="BV24" s="407">
        <v>8038618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7550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3528172</v>
      </c>
      <c r="BO25" s="371"/>
      <c r="BP25" s="371"/>
      <c r="BQ25" s="371"/>
      <c r="BR25" s="371"/>
      <c r="BS25" s="371"/>
      <c r="BT25" s="371"/>
      <c r="BU25" s="372"/>
      <c r="BV25" s="370">
        <v>3105604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6800</v>
      </c>
      <c r="R26" s="459"/>
      <c r="S26" s="459"/>
      <c r="T26" s="459"/>
      <c r="U26" s="459"/>
      <c r="V26" s="501"/>
      <c r="W26" s="553"/>
      <c r="X26" s="554"/>
      <c r="Y26" s="555"/>
      <c r="Z26" s="457" t="s">
        <v>167</v>
      </c>
      <c r="AA26" s="559"/>
      <c r="AB26" s="559"/>
      <c r="AC26" s="559"/>
      <c r="AD26" s="559"/>
      <c r="AE26" s="559"/>
      <c r="AF26" s="559"/>
      <c r="AG26" s="560"/>
      <c r="AH26" s="458">
        <v>7</v>
      </c>
      <c r="AI26" s="459"/>
      <c r="AJ26" s="459"/>
      <c r="AK26" s="459"/>
      <c r="AL26" s="501"/>
      <c r="AM26" s="458">
        <v>23387</v>
      </c>
      <c r="AN26" s="459"/>
      <c r="AO26" s="459"/>
      <c r="AP26" s="459"/>
      <c r="AQ26" s="459"/>
      <c r="AR26" s="501"/>
      <c r="AS26" s="458">
        <v>3341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5400</v>
      </c>
      <c r="R27" s="459"/>
      <c r="S27" s="459"/>
      <c r="T27" s="459"/>
      <c r="U27" s="459"/>
      <c r="V27" s="501"/>
      <c r="W27" s="553"/>
      <c r="X27" s="554"/>
      <c r="Y27" s="555"/>
      <c r="Z27" s="457" t="s">
        <v>170</v>
      </c>
      <c r="AA27" s="437"/>
      <c r="AB27" s="437"/>
      <c r="AC27" s="437"/>
      <c r="AD27" s="437"/>
      <c r="AE27" s="437"/>
      <c r="AF27" s="437"/>
      <c r="AG27" s="438"/>
      <c r="AH27" s="458">
        <v>5</v>
      </c>
      <c r="AI27" s="459"/>
      <c r="AJ27" s="459"/>
      <c r="AK27" s="459"/>
      <c r="AL27" s="501"/>
      <c r="AM27" s="458">
        <v>18804</v>
      </c>
      <c r="AN27" s="459"/>
      <c r="AO27" s="459"/>
      <c r="AP27" s="459"/>
      <c r="AQ27" s="459"/>
      <c r="AR27" s="501"/>
      <c r="AS27" s="458">
        <v>3761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6076</v>
      </c>
      <c r="BO27" s="527"/>
      <c r="BP27" s="527"/>
      <c r="BQ27" s="527"/>
      <c r="BR27" s="527"/>
      <c r="BS27" s="527"/>
      <c r="BT27" s="527"/>
      <c r="BU27" s="528"/>
      <c r="BV27" s="526">
        <v>6076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4800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5303662</v>
      </c>
      <c r="BO28" s="371"/>
      <c r="BP28" s="371"/>
      <c r="BQ28" s="371"/>
      <c r="BR28" s="371"/>
      <c r="BS28" s="371"/>
      <c r="BT28" s="371"/>
      <c r="BU28" s="372"/>
      <c r="BV28" s="370">
        <v>5003500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20</v>
      </c>
      <c r="M29" s="459"/>
      <c r="N29" s="459"/>
      <c r="O29" s="459"/>
      <c r="P29" s="501"/>
      <c r="Q29" s="458">
        <v>4500</v>
      </c>
      <c r="R29" s="459"/>
      <c r="S29" s="459"/>
      <c r="T29" s="459"/>
      <c r="U29" s="459"/>
      <c r="V29" s="501"/>
      <c r="W29" s="556"/>
      <c r="X29" s="557"/>
      <c r="Y29" s="558"/>
      <c r="Z29" s="457" t="s">
        <v>176</v>
      </c>
      <c r="AA29" s="437"/>
      <c r="AB29" s="437"/>
      <c r="AC29" s="437"/>
      <c r="AD29" s="437"/>
      <c r="AE29" s="437"/>
      <c r="AF29" s="437"/>
      <c r="AG29" s="438"/>
      <c r="AH29" s="458">
        <v>428</v>
      </c>
      <c r="AI29" s="459"/>
      <c r="AJ29" s="459"/>
      <c r="AK29" s="459"/>
      <c r="AL29" s="501"/>
      <c r="AM29" s="458">
        <v>1302609</v>
      </c>
      <c r="AN29" s="459"/>
      <c r="AO29" s="459"/>
      <c r="AP29" s="459"/>
      <c r="AQ29" s="459"/>
      <c r="AR29" s="501"/>
      <c r="AS29" s="458">
        <v>3043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270708</v>
      </c>
      <c r="BO29" s="408"/>
      <c r="BP29" s="408"/>
      <c r="BQ29" s="408"/>
      <c r="BR29" s="408"/>
      <c r="BS29" s="408"/>
      <c r="BT29" s="408"/>
      <c r="BU29" s="409"/>
      <c r="BV29" s="407">
        <v>462420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12843775</v>
      </c>
      <c r="BO30" s="527"/>
      <c r="BP30" s="527"/>
      <c r="BQ30" s="527"/>
      <c r="BR30" s="527"/>
      <c r="BS30" s="527"/>
      <c r="BT30" s="527"/>
      <c r="BU30" s="528"/>
      <c r="BV30" s="526">
        <v>11783799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筑紫野・小郡・基山清掃施設組合（一般会計）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筑紫野市土地開発公社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両筑衛生施設組合（一般会計）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筑紫野市文化振興財団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奨学資金貸与事業特別会計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筑慈苑施設組合（一般会計）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山神水道企業団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福岡地区水道企業団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筑紫野太宰府消防組合（一般会計）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筑紫自治振興組合（一般会計）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筑紫自治振興組合（筑紫公平委員会特別会計）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福岡県市町村職員退職手当組合（一般会計）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福岡県市町村職員退職手当組合（基金特別会計）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J3KiDwuRDsbv6JeOVWVYWRccabTF+k1mZWg51LzkbxmfQSGoekWhVAly0ZyJqTu7e6uSjYyaIY3Fxyfkd5VDQ==" saltValue="4D3irK/m+VKEsa/hynGa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14283036</v>
      </c>
      <c r="S5" s="613"/>
      <c r="T5" s="613"/>
      <c r="U5" s="613"/>
      <c r="V5" s="613"/>
      <c r="W5" s="613"/>
      <c r="X5" s="613"/>
      <c r="Y5" s="614"/>
      <c r="Z5" s="615">
        <v>36.4</v>
      </c>
      <c r="AA5" s="615"/>
      <c r="AB5" s="615"/>
      <c r="AC5" s="615"/>
      <c r="AD5" s="616">
        <v>13262074</v>
      </c>
      <c r="AE5" s="616"/>
      <c r="AF5" s="616"/>
      <c r="AG5" s="616"/>
      <c r="AH5" s="616"/>
      <c r="AI5" s="616"/>
      <c r="AJ5" s="616"/>
      <c r="AK5" s="616"/>
      <c r="AL5" s="617">
        <v>62.9</v>
      </c>
      <c r="AM5" s="618"/>
      <c r="AN5" s="618"/>
      <c r="AO5" s="619"/>
      <c r="AP5" s="609" t="s">
        <v>215</v>
      </c>
      <c r="AQ5" s="610"/>
      <c r="AR5" s="610"/>
      <c r="AS5" s="610"/>
      <c r="AT5" s="610"/>
      <c r="AU5" s="610"/>
      <c r="AV5" s="610"/>
      <c r="AW5" s="610"/>
      <c r="AX5" s="610"/>
      <c r="AY5" s="610"/>
      <c r="AZ5" s="610"/>
      <c r="BA5" s="610"/>
      <c r="BB5" s="610"/>
      <c r="BC5" s="610"/>
      <c r="BD5" s="610"/>
      <c r="BE5" s="610"/>
      <c r="BF5" s="611"/>
      <c r="BG5" s="623">
        <v>13255615</v>
      </c>
      <c r="BH5" s="624"/>
      <c r="BI5" s="624"/>
      <c r="BJ5" s="624"/>
      <c r="BK5" s="624"/>
      <c r="BL5" s="624"/>
      <c r="BM5" s="624"/>
      <c r="BN5" s="625"/>
      <c r="BO5" s="626">
        <v>92.8</v>
      </c>
      <c r="BP5" s="626"/>
      <c r="BQ5" s="626"/>
      <c r="BR5" s="626"/>
      <c r="BS5" s="627">
        <v>159865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264306</v>
      </c>
      <c r="S6" s="624"/>
      <c r="T6" s="624"/>
      <c r="U6" s="624"/>
      <c r="V6" s="624"/>
      <c r="W6" s="624"/>
      <c r="X6" s="624"/>
      <c r="Y6" s="625"/>
      <c r="Z6" s="626">
        <v>0.7</v>
      </c>
      <c r="AA6" s="626"/>
      <c r="AB6" s="626"/>
      <c r="AC6" s="626"/>
      <c r="AD6" s="627">
        <v>264306</v>
      </c>
      <c r="AE6" s="627"/>
      <c r="AF6" s="627"/>
      <c r="AG6" s="627"/>
      <c r="AH6" s="627"/>
      <c r="AI6" s="627"/>
      <c r="AJ6" s="627"/>
      <c r="AK6" s="627"/>
      <c r="AL6" s="628">
        <v>1.3</v>
      </c>
      <c r="AM6" s="629"/>
      <c r="AN6" s="629"/>
      <c r="AO6" s="630"/>
      <c r="AP6" s="620" t="s">
        <v>220</v>
      </c>
      <c r="AQ6" s="621"/>
      <c r="AR6" s="621"/>
      <c r="AS6" s="621"/>
      <c r="AT6" s="621"/>
      <c r="AU6" s="621"/>
      <c r="AV6" s="621"/>
      <c r="AW6" s="621"/>
      <c r="AX6" s="621"/>
      <c r="AY6" s="621"/>
      <c r="AZ6" s="621"/>
      <c r="BA6" s="621"/>
      <c r="BB6" s="621"/>
      <c r="BC6" s="621"/>
      <c r="BD6" s="621"/>
      <c r="BE6" s="621"/>
      <c r="BF6" s="622"/>
      <c r="BG6" s="623">
        <v>13255615</v>
      </c>
      <c r="BH6" s="624"/>
      <c r="BI6" s="624"/>
      <c r="BJ6" s="624"/>
      <c r="BK6" s="624"/>
      <c r="BL6" s="624"/>
      <c r="BM6" s="624"/>
      <c r="BN6" s="625"/>
      <c r="BO6" s="626">
        <v>92.8</v>
      </c>
      <c r="BP6" s="626"/>
      <c r="BQ6" s="626"/>
      <c r="BR6" s="626"/>
      <c r="BS6" s="627">
        <v>159865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274341</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274319</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3652</v>
      </c>
      <c r="S7" s="624"/>
      <c r="T7" s="624"/>
      <c r="U7" s="624"/>
      <c r="V7" s="624"/>
      <c r="W7" s="624"/>
      <c r="X7" s="624"/>
      <c r="Y7" s="625"/>
      <c r="Z7" s="626">
        <v>0</v>
      </c>
      <c r="AA7" s="626"/>
      <c r="AB7" s="626"/>
      <c r="AC7" s="626"/>
      <c r="AD7" s="627">
        <v>3652</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6542855</v>
      </c>
      <c r="BH7" s="624"/>
      <c r="BI7" s="624"/>
      <c r="BJ7" s="624"/>
      <c r="BK7" s="624"/>
      <c r="BL7" s="624"/>
      <c r="BM7" s="624"/>
      <c r="BN7" s="625"/>
      <c r="BO7" s="626">
        <v>45.8</v>
      </c>
      <c r="BP7" s="626"/>
      <c r="BQ7" s="626"/>
      <c r="BR7" s="626"/>
      <c r="BS7" s="627">
        <v>159865</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4710821</v>
      </c>
      <c r="CS7" s="624"/>
      <c r="CT7" s="624"/>
      <c r="CU7" s="624"/>
      <c r="CV7" s="624"/>
      <c r="CW7" s="624"/>
      <c r="CX7" s="624"/>
      <c r="CY7" s="625"/>
      <c r="CZ7" s="626">
        <v>12.5</v>
      </c>
      <c r="DA7" s="626"/>
      <c r="DB7" s="626"/>
      <c r="DC7" s="626"/>
      <c r="DD7" s="632">
        <v>288899</v>
      </c>
      <c r="DE7" s="624"/>
      <c r="DF7" s="624"/>
      <c r="DG7" s="624"/>
      <c r="DH7" s="624"/>
      <c r="DI7" s="624"/>
      <c r="DJ7" s="624"/>
      <c r="DK7" s="624"/>
      <c r="DL7" s="624"/>
      <c r="DM7" s="624"/>
      <c r="DN7" s="624"/>
      <c r="DO7" s="624"/>
      <c r="DP7" s="625"/>
      <c r="DQ7" s="632">
        <v>4311194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75265</v>
      </c>
      <c r="S8" s="624"/>
      <c r="T8" s="624"/>
      <c r="U8" s="624"/>
      <c r="V8" s="624"/>
      <c r="W8" s="624"/>
      <c r="X8" s="624"/>
      <c r="Y8" s="625"/>
      <c r="Z8" s="626">
        <v>0.2</v>
      </c>
      <c r="AA8" s="626"/>
      <c r="AB8" s="626"/>
      <c r="AC8" s="626"/>
      <c r="AD8" s="627">
        <v>75265</v>
      </c>
      <c r="AE8" s="627"/>
      <c r="AF8" s="627"/>
      <c r="AG8" s="627"/>
      <c r="AH8" s="627"/>
      <c r="AI8" s="627"/>
      <c r="AJ8" s="627"/>
      <c r="AK8" s="627"/>
      <c r="AL8" s="628">
        <v>0.4</v>
      </c>
      <c r="AM8" s="629"/>
      <c r="AN8" s="629"/>
      <c r="AO8" s="630"/>
      <c r="AP8" s="620" t="s">
        <v>226</v>
      </c>
      <c r="AQ8" s="621"/>
      <c r="AR8" s="621"/>
      <c r="AS8" s="621"/>
      <c r="AT8" s="621"/>
      <c r="AU8" s="621"/>
      <c r="AV8" s="621"/>
      <c r="AW8" s="621"/>
      <c r="AX8" s="621"/>
      <c r="AY8" s="621"/>
      <c r="AZ8" s="621"/>
      <c r="BA8" s="621"/>
      <c r="BB8" s="621"/>
      <c r="BC8" s="621"/>
      <c r="BD8" s="621"/>
      <c r="BE8" s="621"/>
      <c r="BF8" s="622"/>
      <c r="BG8" s="623">
        <v>185939</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19044019</v>
      </c>
      <c r="CS8" s="624"/>
      <c r="CT8" s="624"/>
      <c r="CU8" s="624"/>
      <c r="CV8" s="624"/>
      <c r="CW8" s="624"/>
      <c r="CX8" s="624"/>
      <c r="CY8" s="625"/>
      <c r="CZ8" s="626">
        <v>50.4</v>
      </c>
      <c r="DA8" s="626"/>
      <c r="DB8" s="626"/>
      <c r="DC8" s="626"/>
      <c r="DD8" s="632">
        <v>132787</v>
      </c>
      <c r="DE8" s="624"/>
      <c r="DF8" s="624"/>
      <c r="DG8" s="624"/>
      <c r="DH8" s="624"/>
      <c r="DI8" s="624"/>
      <c r="DJ8" s="624"/>
      <c r="DK8" s="624"/>
      <c r="DL8" s="624"/>
      <c r="DM8" s="624"/>
      <c r="DN8" s="624"/>
      <c r="DO8" s="624"/>
      <c r="DP8" s="625"/>
      <c r="DQ8" s="632">
        <v>9011712</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93188</v>
      </c>
      <c r="S9" s="624"/>
      <c r="T9" s="624"/>
      <c r="U9" s="624"/>
      <c r="V9" s="624"/>
      <c r="W9" s="624"/>
      <c r="X9" s="624"/>
      <c r="Y9" s="625"/>
      <c r="Z9" s="626">
        <v>0.2</v>
      </c>
      <c r="AA9" s="626"/>
      <c r="AB9" s="626"/>
      <c r="AC9" s="626"/>
      <c r="AD9" s="627">
        <v>93188</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5662984</v>
      </c>
      <c r="BH9" s="624"/>
      <c r="BI9" s="624"/>
      <c r="BJ9" s="624"/>
      <c r="BK9" s="624"/>
      <c r="BL9" s="624"/>
      <c r="BM9" s="624"/>
      <c r="BN9" s="625"/>
      <c r="BO9" s="626">
        <v>39.6</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3196994</v>
      </c>
      <c r="CS9" s="624"/>
      <c r="CT9" s="624"/>
      <c r="CU9" s="624"/>
      <c r="CV9" s="624"/>
      <c r="CW9" s="624"/>
      <c r="CX9" s="624"/>
      <c r="CY9" s="625"/>
      <c r="CZ9" s="626">
        <v>8.5</v>
      </c>
      <c r="DA9" s="626"/>
      <c r="DB9" s="626"/>
      <c r="DC9" s="626"/>
      <c r="DD9" s="632">
        <v>130590</v>
      </c>
      <c r="DE9" s="624"/>
      <c r="DF9" s="624"/>
      <c r="DG9" s="624"/>
      <c r="DH9" s="624"/>
      <c r="DI9" s="624"/>
      <c r="DJ9" s="624"/>
      <c r="DK9" s="624"/>
      <c r="DL9" s="624"/>
      <c r="DM9" s="624"/>
      <c r="DN9" s="624"/>
      <c r="DO9" s="624"/>
      <c r="DP9" s="625"/>
      <c r="DQ9" s="632">
        <v>2466841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318587</v>
      </c>
      <c r="BH10" s="624"/>
      <c r="BI10" s="624"/>
      <c r="BJ10" s="624"/>
      <c r="BK10" s="624"/>
      <c r="BL10" s="624"/>
      <c r="BM10" s="624"/>
      <c r="BN10" s="625"/>
      <c r="BO10" s="626">
        <v>2.2000000000000002</v>
      </c>
      <c r="BP10" s="626"/>
      <c r="BQ10" s="626"/>
      <c r="BR10" s="626"/>
      <c r="BS10" s="627">
        <v>52891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158925</v>
      </c>
      <c r="CS10" s="624"/>
      <c r="CT10" s="624"/>
      <c r="CU10" s="624"/>
      <c r="CV10" s="624"/>
      <c r="CW10" s="624"/>
      <c r="CX10" s="624"/>
      <c r="CY10" s="625"/>
      <c r="CZ10" s="626">
        <v>0.4</v>
      </c>
      <c r="DA10" s="626"/>
      <c r="DB10" s="626"/>
      <c r="DC10" s="626"/>
      <c r="DD10" s="632" t="s">
        <v>121</v>
      </c>
      <c r="DE10" s="624"/>
      <c r="DF10" s="624"/>
      <c r="DG10" s="624"/>
      <c r="DH10" s="624"/>
      <c r="DI10" s="624"/>
      <c r="DJ10" s="624"/>
      <c r="DK10" s="624"/>
      <c r="DL10" s="624"/>
      <c r="DM10" s="624"/>
      <c r="DN10" s="624"/>
      <c r="DO10" s="624"/>
      <c r="DP10" s="625"/>
      <c r="DQ10" s="632">
        <v>125539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2374881</v>
      </c>
      <c r="S11" s="624"/>
      <c r="T11" s="624"/>
      <c r="U11" s="624"/>
      <c r="V11" s="624"/>
      <c r="W11" s="624"/>
      <c r="X11" s="624"/>
      <c r="Y11" s="625"/>
      <c r="Z11" s="628">
        <v>6.1</v>
      </c>
      <c r="AA11" s="629"/>
      <c r="AB11" s="629"/>
      <c r="AC11" s="635"/>
      <c r="AD11" s="632">
        <v>2374881</v>
      </c>
      <c r="AE11" s="624"/>
      <c r="AF11" s="624"/>
      <c r="AG11" s="624"/>
      <c r="AH11" s="624"/>
      <c r="AI11" s="624"/>
      <c r="AJ11" s="624"/>
      <c r="AK11" s="625"/>
      <c r="AL11" s="628">
        <v>11.3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375345</v>
      </c>
      <c r="BH11" s="624"/>
      <c r="BI11" s="624"/>
      <c r="BJ11" s="624"/>
      <c r="BK11" s="624"/>
      <c r="BL11" s="624"/>
      <c r="BM11" s="624"/>
      <c r="BN11" s="625"/>
      <c r="BO11" s="626">
        <v>2.6</v>
      </c>
      <c r="BP11" s="626"/>
      <c r="BQ11" s="626"/>
      <c r="BR11" s="626"/>
      <c r="BS11" s="627">
        <v>106974</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415372</v>
      </c>
      <c r="CS11" s="624"/>
      <c r="CT11" s="624"/>
      <c r="CU11" s="624"/>
      <c r="CV11" s="624"/>
      <c r="CW11" s="624"/>
      <c r="CX11" s="624"/>
      <c r="CY11" s="625"/>
      <c r="CZ11" s="626">
        <v>1.1000000000000001</v>
      </c>
      <c r="DA11" s="626"/>
      <c r="DB11" s="626"/>
      <c r="DC11" s="626"/>
      <c r="DD11" s="632">
        <v>33117</v>
      </c>
      <c r="DE11" s="624"/>
      <c r="DF11" s="624"/>
      <c r="DG11" s="624"/>
      <c r="DH11" s="624"/>
      <c r="DI11" s="624"/>
      <c r="DJ11" s="624"/>
      <c r="DK11" s="624"/>
      <c r="DL11" s="624"/>
      <c r="DM11" s="624"/>
      <c r="DN11" s="624"/>
      <c r="DO11" s="624"/>
      <c r="DP11" s="625"/>
      <c r="DQ11" s="632">
        <v>333984</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50050</v>
      </c>
      <c r="S12" s="624"/>
      <c r="T12" s="624"/>
      <c r="U12" s="624"/>
      <c r="V12" s="624"/>
      <c r="W12" s="624"/>
      <c r="X12" s="624"/>
      <c r="Y12" s="625"/>
      <c r="Z12" s="626">
        <v>0.1</v>
      </c>
      <c r="AA12" s="626"/>
      <c r="AB12" s="626"/>
      <c r="AC12" s="626"/>
      <c r="AD12" s="627">
        <v>50050</v>
      </c>
      <c r="AE12" s="627"/>
      <c r="AF12" s="627"/>
      <c r="AG12" s="627"/>
      <c r="AH12" s="627"/>
      <c r="AI12" s="627"/>
      <c r="AJ12" s="627"/>
      <c r="AK12" s="627"/>
      <c r="AL12" s="628">
        <v>0.2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5787260</v>
      </c>
      <c r="BH12" s="624"/>
      <c r="BI12" s="624"/>
      <c r="BJ12" s="624"/>
      <c r="BK12" s="624"/>
      <c r="BL12" s="624"/>
      <c r="BM12" s="624"/>
      <c r="BN12" s="625"/>
      <c r="BO12" s="626">
        <v>40.5</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589276</v>
      </c>
      <c r="CS12" s="624"/>
      <c r="CT12" s="624"/>
      <c r="CU12" s="624"/>
      <c r="CV12" s="624"/>
      <c r="CW12" s="624"/>
      <c r="CX12" s="624"/>
      <c r="CY12" s="625"/>
      <c r="CZ12" s="626">
        <v>1.6</v>
      </c>
      <c r="DA12" s="626"/>
      <c r="DB12" s="626"/>
      <c r="DC12" s="626"/>
      <c r="DD12" s="632">
        <v>28556</v>
      </c>
      <c r="DE12" s="624"/>
      <c r="DF12" s="624"/>
      <c r="DG12" s="624"/>
      <c r="DH12" s="624"/>
      <c r="DI12" s="624"/>
      <c r="DJ12" s="624"/>
      <c r="DK12" s="624"/>
      <c r="DL12" s="624"/>
      <c r="DM12" s="624"/>
      <c r="DN12" s="624"/>
      <c r="DO12" s="624"/>
      <c r="DP12" s="625"/>
      <c r="DQ12" s="632">
        <v>306268</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5778680</v>
      </c>
      <c r="BH13" s="624"/>
      <c r="BI13" s="624"/>
      <c r="BJ13" s="624"/>
      <c r="BK13" s="624"/>
      <c r="BL13" s="624"/>
      <c r="BM13" s="624"/>
      <c r="BN13" s="625"/>
      <c r="BO13" s="626">
        <v>40.5</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1484279</v>
      </c>
      <c r="CS13" s="624"/>
      <c r="CT13" s="624"/>
      <c r="CU13" s="624"/>
      <c r="CV13" s="624"/>
      <c r="CW13" s="624"/>
      <c r="CX13" s="624"/>
      <c r="CY13" s="625"/>
      <c r="CZ13" s="626">
        <v>3.9</v>
      </c>
      <c r="DA13" s="626"/>
      <c r="DB13" s="626"/>
      <c r="DC13" s="626"/>
      <c r="DD13" s="632">
        <v>454919</v>
      </c>
      <c r="DE13" s="624"/>
      <c r="DF13" s="624"/>
      <c r="DG13" s="624"/>
      <c r="DH13" s="624"/>
      <c r="DI13" s="624"/>
      <c r="DJ13" s="624"/>
      <c r="DK13" s="624"/>
      <c r="DL13" s="624"/>
      <c r="DM13" s="624"/>
      <c r="DN13" s="624"/>
      <c r="DO13" s="624"/>
      <c r="DP13" s="625"/>
      <c r="DQ13" s="632">
        <v>1359075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2520</v>
      </c>
      <c r="S14" s="624"/>
      <c r="T14" s="624"/>
      <c r="U14" s="624"/>
      <c r="V14" s="624"/>
      <c r="W14" s="624"/>
      <c r="X14" s="624"/>
      <c r="Y14" s="625"/>
      <c r="Z14" s="626">
        <v>0</v>
      </c>
      <c r="AA14" s="626"/>
      <c r="AB14" s="626"/>
      <c r="AC14" s="626"/>
      <c r="AD14" s="627">
        <v>2520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263112</v>
      </c>
      <c r="BH14" s="624"/>
      <c r="BI14" s="624"/>
      <c r="BJ14" s="624"/>
      <c r="BK14" s="624"/>
      <c r="BL14" s="624"/>
      <c r="BM14" s="624"/>
      <c r="BN14" s="625"/>
      <c r="BO14" s="626">
        <v>1.8</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1128840</v>
      </c>
      <c r="CS14" s="624"/>
      <c r="CT14" s="624"/>
      <c r="CU14" s="624"/>
      <c r="CV14" s="624"/>
      <c r="CW14" s="624"/>
      <c r="CX14" s="624"/>
      <c r="CY14" s="625"/>
      <c r="CZ14" s="626">
        <v>3</v>
      </c>
      <c r="DA14" s="626"/>
      <c r="DB14" s="626"/>
      <c r="DC14" s="626"/>
      <c r="DD14" s="632">
        <v>1627</v>
      </c>
      <c r="DE14" s="624"/>
      <c r="DF14" s="624"/>
      <c r="DG14" s="624"/>
      <c r="DH14" s="624"/>
      <c r="DI14" s="624"/>
      <c r="DJ14" s="624"/>
      <c r="DK14" s="624"/>
      <c r="DL14" s="624"/>
      <c r="DM14" s="624"/>
      <c r="DN14" s="624"/>
      <c r="DO14" s="624"/>
      <c r="DP14" s="625"/>
      <c r="DQ14" s="632">
        <v>1122191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662388</v>
      </c>
      <c r="BH15" s="624"/>
      <c r="BI15" s="624"/>
      <c r="BJ15" s="624"/>
      <c r="BK15" s="624"/>
      <c r="BL15" s="624"/>
      <c r="BM15" s="624"/>
      <c r="BN15" s="625"/>
      <c r="BO15" s="626">
        <v>4.5999999999999996</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3491742</v>
      </c>
      <c r="CS15" s="624"/>
      <c r="CT15" s="624"/>
      <c r="CU15" s="624"/>
      <c r="CV15" s="624"/>
      <c r="CW15" s="624"/>
      <c r="CX15" s="624"/>
      <c r="CY15" s="625"/>
      <c r="CZ15" s="626">
        <v>9.1999999999999993</v>
      </c>
      <c r="DA15" s="626"/>
      <c r="DB15" s="626"/>
      <c r="DC15" s="626"/>
      <c r="DD15" s="632">
        <v>518312</v>
      </c>
      <c r="DE15" s="624"/>
      <c r="DF15" s="624"/>
      <c r="DG15" s="624"/>
      <c r="DH15" s="624"/>
      <c r="DI15" s="624"/>
      <c r="DJ15" s="624"/>
      <c r="DK15" s="624"/>
      <c r="DL15" s="624"/>
      <c r="DM15" s="624"/>
      <c r="DN15" s="624"/>
      <c r="DO15" s="624"/>
      <c r="DP15" s="625"/>
      <c r="DQ15" s="632">
        <v>2893511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44879</v>
      </c>
      <c r="S16" s="624"/>
      <c r="T16" s="624"/>
      <c r="U16" s="624"/>
      <c r="V16" s="624"/>
      <c r="W16" s="624"/>
      <c r="X16" s="624"/>
      <c r="Y16" s="625"/>
      <c r="Z16" s="626">
        <v>0.1</v>
      </c>
      <c r="AA16" s="626"/>
      <c r="AB16" s="626"/>
      <c r="AC16" s="626"/>
      <c r="AD16" s="627">
        <v>44879</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364793</v>
      </c>
      <c r="CS16" s="624"/>
      <c r="CT16" s="624"/>
      <c r="CU16" s="624"/>
      <c r="CV16" s="624"/>
      <c r="CW16" s="624"/>
      <c r="CX16" s="624"/>
      <c r="CY16" s="625"/>
      <c r="CZ16" s="626">
        <v>1</v>
      </c>
      <c r="DA16" s="626"/>
      <c r="DB16" s="626"/>
      <c r="DC16" s="626"/>
      <c r="DD16" s="632" t="s">
        <v>121</v>
      </c>
      <c r="DE16" s="624"/>
      <c r="DF16" s="624"/>
      <c r="DG16" s="624"/>
      <c r="DH16" s="624"/>
      <c r="DI16" s="624"/>
      <c r="DJ16" s="624"/>
      <c r="DK16" s="624"/>
      <c r="DL16" s="624"/>
      <c r="DM16" s="624"/>
      <c r="DN16" s="624"/>
      <c r="DO16" s="624"/>
      <c r="DP16" s="625"/>
      <c r="DQ16" s="632">
        <v>271424</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193616</v>
      </c>
      <c r="S17" s="624"/>
      <c r="T17" s="624"/>
      <c r="U17" s="624"/>
      <c r="V17" s="624"/>
      <c r="W17" s="624"/>
      <c r="X17" s="624"/>
      <c r="Y17" s="625"/>
      <c r="Z17" s="626">
        <v>0.5</v>
      </c>
      <c r="AA17" s="626"/>
      <c r="AB17" s="626"/>
      <c r="AC17" s="626"/>
      <c r="AD17" s="627">
        <v>193616</v>
      </c>
      <c r="AE17" s="627"/>
      <c r="AF17" s="627"/>
      <c r="AG17" s="627"/>
      <c r="AH17" s="627"/>
      <c r="AI17" s="627"/>
      <c r="AJ17" s="627"/>
      <c r="AK17" s="627"/>
      <c r="AL17" s="628">
        <v>0.9</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2898552</v>
      </c>
      <c r="CS17" s="624"/>
      <c r="CT17" s="624"/>
      <c r="CU17" s="624"/>
      <c r="CV17" s="624"/>
      <c r="CW17" s="624"/>
      <c r="CX17" s="624"/>
      <c r="CY17" s="625"/>
      <c r="CZ17" s="626">
        <v>7.7</v>
      </c>
      <c r="DA17" s="626"/>
      <c r="DB17" s="626"/>
      <c r="DC17" s="626"/>
      <c r="DD17" s="632" t="s">
        <v>121</v>
      </c>
      <c r="DE17" s="624"/>
      <c r="DF17" s="624"/>
      <c r="DG17" s="624"/>
      <c r="DH17" s="624"/>
      <c r="DI17" s="624"/>
      <c r="DJ17" s="624"/>
      <c r="DK17" s="624"/>
      <c r="DL17" s="624"/>
      <c r="DM17" s="624"/>
      <c r="DN17" s="624"/>
      <c r="DO17" s="624"/>
      <c r="DP17" s="625"/>
      <c r="DQ17" s="632">
        <v>2866577</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155186</v>
      </c>
      <c r="S18" s="624"/>
      <c r="T18" s="624"/>
      <c r="U18" s="624"/>
      <c r="V18" s="624"/>
      <c r="W18" s="624"/>
      <c r="X18" s="624"/>
      <c r="Y18" s="625"/>
      <c r="Z18" s="626">
        <v>0.4</v>
      </c>
      <c r="AA18" s="626"/>
      <c r="AB18" s="626"/>
      <c r="AC18" s="626"/>
      <c r="AD18" s="627">
        <v>155186</v>
      </c>
      <c r="AE18" s="627"/>
      <c r="AF18" s="627"/>
      <c r="AG18" s="627"/>
      <c r="AH18" s="627"/>
      <c r="AI18" s="627"/>
      <c r="AJ18" s="627"/>
      <c r="AK18" s="627"/>
      <c r="AL18" s="628">
        <v>0.7</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154080</v>
      </c>
      <c r="S19" s="624"/>
      <c r="T19" s="624"/>
      <c r="U19" s="624"/>
      <c r="V19" s="624"/>
      <c r="W19" s="624"/>
      <c r="X19" s="624"/>
      <c r="Y19" s="625"/>
      <c r="Z19" s="626">
        <v>0.4</v>
      </c>
      <c r="AA19" s="626"/>
      <c r="AB19" s="626"/>
      <c r="AC19" s="626"/>
      <c r="AD19" s="627">
        <v>154080</v>
      </c>
      <c r="AE19" s="627"/>
      <c r="AF19" s="627"/>
      <c r="AG19" s="627"/>
      <c r="AH19" s="627"/>
      <c r="AI19" s="627"/>
      <c r="AJ19" s="627"/>
      <c r="AK19" s="627"/>
      <c r="AL19" s="628">
        <v>0.7</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1027421</v>
      </c>
      <c r="BH19" s="624"/>
      <c r="BI19" s="624"/>
      <c r="BJ19" s="624"/>
      <c r="BK19" s="624"/>
      <c r="BL19" s="624"/>
      <c r="BM19" s="624"/>
      <c r="BN19" s="625"/>
      <c r="BO19" s="626">
        <v>7.2</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1106</v>
      </c>
      <c r="S20" s="624"/>
      <c r="T20" s="624"/>
      <c r="U20" s="624"/>
      <c r="V20" s="624"/>
      <c r="W20" s="624"/>
      <c r="X20" s="624"/>
      <c r="Y20" s="625"/>
      <c r="Z20" s="626">
        <v>0</v>
      </c>
      <c r="AA20" s="626"/>
      <c r="AB20" s="626"/>
      <c r="AC20" s="626"/>
      <c r="AD20" s="627">
        <v>1106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1027421</v>
      </c>
      <c r="BH20" s="624"/>
      <c r="BI20" s="624"/>
      <c r="BJ20" s="624"/>
      <c r="BK20" s="624"/>
      <c r="BL20" s="624"/>
      <c r="BM20" s="624"/>
      <c r="BN20" s="625"/>
      <c r="BO20" s="626">
        <v>7.2</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37757954</v>
      </c>
      <c r="CS20" s="624"/>
      <c r="CT20" s="624"/>
      <c r="CU20" s="624"/>
      <c r="CV20" s="624"/>
      <c r="CW20" s="624"/>
      <c r="CX20" s="624"/>
      <c r="CY20" s="625"/>
      <c r="CZ20" s="626">
        <v>100</v>
      </c>
      <c r="DA20" s="626"/>
      <c r="DB20" s="626"/>
      <c r="DC20" s="626"/>
      <c r="DD20" s="632">
        <v>1588807</v>
      </c>
      <c r="DE20" s="624"/>
      <c r="DF20" s="624"/>
      <c r="DG20" s="624"/>
      <c r="DH20" s="624"/>
      <c r="DI20" s="624"/>
      <c r="DJ20" s="624"/>
      <c r="DK20" s="624"/>
      <c r="DL20" s="624"/>
      <c r="DM20" s="624"/>
      <c r="DN20" s="624"/>
      <c r="DO20" s="624"/>
      <c r="DP20" s="625"/>
      <c r="DQ20" s="632">
        <v>25342635</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4816448</v>
      </c>
      <c r="S21" s="624"/>
      <c r="T21" s="624"/>
      <c r="U21" s="624"/>
      <c r="V21" s="624"/>
      <c r="W21" s="624"/>
      <c r="X21" s="624"/>
      <c r="Y21" s="625"/>
      <c r="Z21" s="626">
        <v>12.3</v>
      </c>
      <c r="AA21" s="626"/>
      <c r="AB21" s="626"/>
      <c r="AC21" s="626"/>
      <c r="AD21" s="627">
        <v>4453563</v>
      </c>
      <c r="AE21" s="627"/>
      <c r="AF21" s="627"/>
      <c r="AG21" s="627"/>
      <c r="AH21" s="627"/>
      <c r="AI21" s="627"/>
      <c r="AJ21" s="627"/>
      <c r="AK21" s="627"/>
      <c r="AL21" s="628">
        <v>21.1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6459</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4453563</v>
      </c>
      <c r="S22" s="624"/>
      <c r="T22" s="624"/>
      <c r="U22" s="624"/>
      <c r="V22" s="624"/>
      <c r="W22" s="624"/>
      <c r="X22" s="624"/>
      <c r="Y22" s="625"/>
      <c r="Z22" s="626">
        <v>11.4</v>
      </c>
      <c r="AA22" s="626"/>
      <c r="AB22" s="626"/>
      <c r="AC22" s="626"/>
      <c r="AD22" s="627">
        <v>4453563</v>
      </c>
      <c r="AE22" s="627"/>
      <c r="AF22" s="627"/>
      <c r="AG22" s="627"/>
      <c r="AH22" s="627"/>
      <c r="AI22" s="627"/>
      <c r="AJ22" s="627"/>
      <c r="AK22" s="627"/>
      <c r="AL22" s="628">
        <v>21.1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362885</v>
      </c>
      <c r="S23" s="624"/>
      <c r="T23" s="624"/>
      <c r="U23" s="624"/>
      <c r="V23" s="624"/>
      <c r="W23" s="624"/>
      <c r="X23" s="624"/>
      <c r="Y23" s="625"/>
      <c r="Z23" s="626">
        <v>0.9</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1020962</v>
      </c>
      <c r="BH23" s="624"/>
      <c r="BI23" s="624"/>
      <c r="BJ23" s="624"/>
      <c r="BK23" s="624"/>
      <c r="BL23" s="624"/>
      <c r="BM23" s="624"/>
      <c r="BN23" s="625"/>
      <c r="BO23" s="626">
        <v>7.1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21545055</v>
      </c>
      <c r="CS24" s="613"/>
      <c r="CT24" s="613"/>
      <c r="CU24" s="613"/>
      <c r="CV24" s="613"/>
      <c r="CW24" s="613"/>
      <c r="CX24" s="613"/>
      <c r="CY24" s="614"/>
      <c r="CZ24" s="617">
        <v>57.1</v>
      </c>
      <c r="DA24" s="618"/>
      <c r="DB24" s="618"/>
      <c r="DC24" s="634"/>
      <c r="DD24" s="658">
        <v>11716969</v>
      </c>
      <c r="DE24" s="613"/>
      <c r="DF24" s="613"/>
      <c r="DG24" s="613"/>
      <c r="DH24" s="613"/>
      <c r="DI24" s="613"/>
      <c r="DJ24" s="613"/>
      <c r="DK24" s="614"/>
      <c r="DL24" s="658">
        <v>9912249</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22357027</v>
      </c>
      <c r="S25" s="624"/>
      <c r="T25" s="624"/>
      <c r="U25" s="624"/>
      <c r="V25" s="624"/>
      <c r="W25" s="624"/>
      <c r="X25" s="624"/>
      <c r="Y25" s="625"/>
      <c r="Z25" s="626">
        <v>57</v>
      </c>
      <c r="AA25" s="626"/>
      <c r="AB25" s="626"/>
      <c r="AC25" s="626"/>
      <c r="AD25" s="627">
        <v>20973180</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4838563</v>
      </c>
      <c r="CS25" s="655"/>
      <c r="CT25" s="655"/>
      <c r="CU25" s="655"/>
      <c r="CV25" s="655"/>
      <c r="CW25" s="655"/>
      <c r="CX25" s="655"/>
      <c r="CY25" s="656"/>
      <c r="CZ25" s="628">
        <v>12.8</v>
      </c>
      <c r="DA25" s="653"/>
      <c r="DB25" s="653"/>
      <c r="DC25" s="657"/>
      <c r="DD25" s="632">
        <v>4267265</v>
      </c>
      <c r="DE25" s="655"/>
      <c r="DF25" s="655"/>
      <c r="DG25" s="655"/>
      <c r="DH25" s="655"/>
      <c r="DI25" s="655"/>
      <c r="DJ25" s="655"/>
      <c r="DK25" s="656"/>
      <c r="DL25" s="632">
        <v>4250990</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15050</v>
      </c>
      <c r="S26" s="624"/>
      <c r="T26" s="624"/>
      <c r="U26" s="624"/>
      <c r="V26" s="624"/>
      <c r="W26" s="624"/>
      <c r="X26" s="624"/>
      <c r="Y26" s="625"/>
      <c r="Z26" s="626">
        <v>0</v>
      </c>
      <c r="AA26" s="626"/>
      <c r="AB26" s="626"/>
      <c r="AC26" s="626"/>
      <c r="AD26" s="627">
        <v>15050</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2985637</v>
      </c>
      <c r="CS26" s="624"/>
      <c r="CT26" s="624"/>
      <c r="CU26" s="624"/>
      <c r="CV26" s="624"/>
      <c r="CW26" s="624"/>
      <c r="CX26" s="624"/>
      <c r="CY26" s="625"/>
      <c r="CZ26" s="628">
        <v>7.9</v>
      </c>
      <c r="DA26" s="653"/>
      <c r="DB26" s="653"/>
      <c r="DC26" s="657"/>
      <c r="DD26" s="632">
        <v>2632583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372178</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14283036</v>
      </c>
      <c r="BH27" s="624"/>
      <c r="BI27" s="624"/>
      <c r="BJ27" s="624"/>
      <c r="BK27" s="624"/>
      <c r="BL27" s="624"/>
      <c r="BM27" s="624"/>
      <c r="BN27" s="625"/>
      <c r="BO27" s="626">
        <v>100</v>
      </c>
      <c r="BP27" s="626"/>
      <c r="BQ27" s="626"/>
      <c r="BR27" s="626"/>
      <c r="BS27" s="627">
        <v>159865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13807940</v>
      </c>
      <c r="CS27" s="655"/>
      <c r="CT27" s="655"/>
      <c r="CU27" s="655"/>
      <c r="CV27" s="655"/>
      <c r="CW27" s="655"/>
      <c r="CX27" s="655"/>
      <c r="CY27" s="656"/>
      <c r="CZ27" s="628">
        <v>36.6</v>
      </c>
      <c r="DA27" s="653"/>
      <c r="DB27" s="653"/>
      <c r="DC27" s="657"/>
      <c r="DD27" s="632">
        <v>4583127</v>
      </c>
      <c r="DE27" s="655"/>
      <c r="DF27" s="655"/>
      <c r="DG27" s="655"/>
      <c r="DH27" s="655"/>
      <c r="DI27" s="655"/>
      <c r="DJ27" s="655"/>
      <c r="DK27" s="656"/>
      <c r="DL27" s="632">
        <v>3292417</v>
      </c>
      <c r="DM27" s="655"/>
      <c r="DN27" s="655"/>
      <c r="DO27" s="655"/>
      <c r="DP27" s="655"/>
      <c r="DQ27" s="655"/>
      <c r="DR27" s="655"/>
      <c r="DS27" s="655"/>
      <c r="DT27" s="655"/>
      <c r="DU27" s="655"/>
      <c r="DV27" s="656"/>
      <c r="DW27" s="628">
        <v>15.5</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268297</v>
      </c>
      <c r="S28" s="624"/>
      <c r="T28" s="624"/>
      <c r="U28" s="624"/>
      <c r="V28" s="624"/>
      <c r="W28" s="624"/>
      <c r="X28" s="624"/>
      <c r="Y28" s="625"/>
      <c r="Z28" s="626">
        <v>0.7</v>
      </c>
      <c r="AA28" s="626"/>
      <c r="AB28" s="626"/>
      <c r="AC28" s="626"/>
      <c r="AD28" s="627">
        <v>50136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2898552</v>
      </c>
      <c r="CS28" s="624"/>
      <c r="CT28" s="624"/>
      <c r="CU28" s="624"/>
      <c r="CV28" s="624"/>
      <c r="CW28" s="624"/>
      <c r="CX28" s="624"/>
      <c r="CY28" s="625"/>
      <c r="CZ28" s="628">
        <v>7.7</v>
      </c>
      <c r="DA28" s="653"/>
      <c r="DB28" s="653"/>
      <c r="DC28" s="657"/>
      <c r="DD28" s="632">
        <v>2866577</v>
      </c>
      <c r="DE28" s="624"/>
      <c r="DF28" s="624"/>
      <c r="DG28" s="624"/>
      <c r="DH28" s="624"/>
      <c r="DI28" s="624"/>
      <c r="DJ28" s="624"/>
      <c r="DK28" s="625"/>
      <c r="DL28" s="632">
        <v>2368842</v>
      </c>
      <c r="DM28" s="624"/>
      <c r="DN28" s="624"/>
      <c r="DO28" s="624"/>
      <c r="DP28" s="624"/>
      <c r="DQ28" s="624"/>
      <c r="DR28" s="624"/>
      <c r="DS28" s="624"/>
      <c r="DT28" s="624"/>
      <c r="DU28" s="624"/>
      <c r="DV28" s="625"/>
      <c r="DW28" s="628">
        <v>11.2</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327226</v>
      </c>
      <c r="S29" s="624"/>
      <c r="T29" s="624"/>
      <c r="U29" s="624"/>
      <c r="V29" s="624"/>
      <c r="W29" s="624"/>
      <c r="X29" s="624"/>
      <c r="Y29" s="625"/>
      <c r="Z29" s="626">
        <v>0.8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2898552</v>
      </c>
      <c r="CS29" s="655"/>
      <c r="CT29" s="655"/>
      <c r="CU29" s="655"/>
      <c r="CV29" s="655"/>
      <c r="CW29" s="655"/>
      <c r="CX29" s="655"/>
      <c r="CY29" s="656"/>
      <c r="CZ29" s="628">
        <v>7.7</v>
      </c>
      <c r="DA29" s="653"/>
      <c r="DB29" s="653"/>
      <c r="DC29" s="657"/>
      <c r="DD29" s="632">
        <v>2866577</v>
      </c>
      <c r="DE29" s="655"/>
      <c r="DF29" s="655"/>
      <c r="DG29" s="655"/>
      <c r="DH29" s="655"/>
      <c r="DI29" s="655"/>
      <c r="DJ29" s="655"/>
      <c r="DK29" s="656"/>
      <c r="DL29" s="632">
        <v>2368842</v>
      </c>
      <c r="DM29" s="655"/>
      <c r="DN29" s="655"/>
      <c r="DO29" s="655"/>
      <c r="DP29" s="655"/>
      <c r="DQ29" s="655"/>
      <c r="DR29" s="655"/>
      <c r="DS29" s="655"/>
      <c r="DT29" s="655"/>
      <c r="DU29" s="655"/>
      <c r="DV29" s="656"/>
      <c r="DW29" s="628">
        <v>11.2</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9276912</v>
      </c>
      <c r="S30" s="624"/>
      <c r="T30" s="624"/>
      <c r="U30" s="624"/>
      <c r="V30" s="624"/>
      <c r="W30" s="624"/>
      <c r="X30" s="624"/>
      <c r="Y30" s="625"/>
      <c r="Z30" s="626">
        <v>23.6</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2810112</v>
      </c>
      <c r="CS30" s="624"/>
      <c r="CT30" s="624"/>
      <c r="CU30" s="624"/>
      <c r="CV30" s="624"/>
      <c r="CW30" s="624"/>
      <c r="CX30" s="624"/>
      <c r="CY30" s="625"/>
      <c r="CZ30" s="628">
        <v>7.4</v>
      </c>
      <c r="DA30" s="653"/>
      <c r="DB30" s="653"/>
      <c r="DC30" s="657"/>
      <c r="DD30" s="632">
        <v>2778137</v>
      </c>
      <c r="DE30" s="624"/>
      <c r="DF30" s="624"/>
      <c r="DG30" s="624"/>
      <c r="DH30" s="624"/>
      <c r="DI30" s="624"/>
      <c r="DJ30" s="624"/>
      <c r="DK30" s="625"/>
      <c r="DL30" s="632">
        <v>2280402</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v>1536</v>
      </c>
      <c r="S31" s="624"/>
      <c r="T31" s="624"/>
      <c r="U31" s="624"/>
      <c r="V31" s="624"/>
      <c r="W31" s="624"/>
      <c r="X31" s="624"/>
      <c r="Y31" s="625"/>
      <c r="Z31" s="626">
        <v>0</v>
      </c>
      <c r="AA31" s="626"/>
      <c r="AB31" s="626"/>
      <c r="AC31" s="626"/>
      <c r="AD31" s="627">
        <v>1536</v>
      </c>
      <c r="AE31" s="627"/>
      <c r="AF31" s="627"/>
      <c r="AG31" s="627"/>
      <c r="AH31" s="627"/>
      <c r="AI31" s="627"/>
      <c r="AJ31" s="627"/>
      <c r="AK31" s="627"/>
      <c r="AL31" s="628">
        <v>0</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99.2</v>
      </c>
      <c r="BH31" s="667"/>
      <c r="BI31" s="667"/>
      <c r="BJ31" s="667"/>
      <c r="BK31" s="667"/>
      <c r="BL31" s="667"/>
      <c r="BM31" s="618">
        <v>96.7</v>
      </c>
      <c r="BN31" s="667"/>
      <c r="BO31" s="667"/>
      <c r="BP31" s="667"/>
      <c r="BQ31" s="668"/>
      <c r="BR31" s="679">
        <v>99.2</v>
      </c>
      <c r="BS31" s="667"/>
      <c r="BT31" s="667"/>
      <c r="BU31" s="667"/>
      <c r="BV31" s="667"/>
      <c r="BW31" s="667"/>
      <c r="BX31" s="618">
        <v>96.1</v>
      </c>
      <c r="BY31" s="667"/>
      <c r="BZ31" s="667"/>
      <c r="CA31" s="667"/>
      <c r="CB31" s="668"/>
      <c r="CD31" s="661"/>
      <c r="CE31" s="662"/>
      <c r="CF31" s="620" t="s">
        <v>299</v>
      </c>
      <c r="CG31" s="621"/>
      <c r="CH31" s="621"/>
      <c r="CI31" s="621"/>
      <c r="CJ31" s="621"/>
      <c r="CK31" s="621"/>
      <c r="CL31" s="621"/>
      <c r="CM31" s="621"/>
      <c r="CN31" s="621"/>
      <c r="CO31" s="621"/>
      <c r="CP31" s="621"/>
      <c r="CQ31" s="622"/>
      <c r="CR31" s="623">
        <v>88440</v>
      </c>
      <c r="CS31" s="655"/>
      <c r="CT31" s="655"/>
      <c r="CU31" s="655"/>
      <c r="CV31" s="655"/>
      <c r="CW31" s="655"/>
      <c r="CX31" s="655"/>
      <c r="CY31" s="656"/>
      <c r="CZ31" s="628">
        <v>0.2</v>
      </c>
      <c r="DA31" s="653"/>
      <c r="DB31" s="653"/>
      <c r="DC31" s="657"/>
      <c r="DD31" s="632">
        <v>88440</v>
      </c>
      <c r="DE31" s="655"/>
      <c r="DF31" s="655"/>
      <c r="DG31" s="655"/>
      <c r="DH31" s="655"/>
      <c r="DI31" s="655"/>
      <c r="DJ31" s="655"/>
      <c r="DK31" s="656"/>
      <c r="DL31" s="632">
        <v>88440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3336746</v>
      </c>
      <c r="S32" s="624"/>
      <c r="T32" s="624"/>
      <c r="U32" s="624"/>
      <c r="V32" s="624"/>
      <c r="W32" s="624"/>
      <c r="X32" s="624"/>
      <c r="Y32" s="625"/>
      <c r="Z32" s="626">
        <v>8.5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v>
      </c>
      <c r="BH32" s="655"/>
      <c r="BI32" s="655"/>
      <c r="BJ32" s="655"/>
      <c r="BK32" s="655"/>
      <c r="BL32" s="655"/>
      <c r="BM32" s="629">
        <v>96.2</v>
      </c>
      <c r="BN32" s="655"/>
      <c r="BO32" s="655"/>
      <c r="BP32" s="655"/>
      <c r="BQ32" s="678"/>
      <c r="BR32" s="680">
        <v>98.9</v>
      </c>
      <c r="BS32" s="655"/>
      <c r="BT32" s="655"/>
      <c r="BU32" s="655"/>
      <c r="BV32" s="655"/>
      <c r="BW32" s="655"/>
      <c r="BX32" s="629">
        <v>95.8</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60985</v>
      </c>
      <c r="S33" s="624"/>
      <c r="T33" s="624"/>
      <c r="U33" s="624"/>
      <c r="V33" s="624"/>
      <c r="W33" s="624"/>
      <c r="X33" s="624"/>
      <c r="Y33" s="625"/>
      <c r="Z33" s="626">
        <v>0.2</v>
      </c>
      <c r="AA33" s="626"/>
      <c r="AB33" s="626"/>
      <c r="AC33" s="626"/>
      <c r="AD33" s="627">
        <v>33107</v>
      </c>
      <c r="AE33" s="627"/>
      <c r="AF33" s="627"/>
      <c r="AG33" s="627"/>
      <c r="AH33" s="627"/>
      <c r="AI33" s="627"/>
      <c r="AJ33" s="627"/>
      <c r="AK33" s="627"/>
      <c r="AL33" s="628">
        <v>0.2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99.4</v>
      </c>
      <c r="BH33" s="682"/>
      <c r="BI33" s="682"/>
      <c r="BJ33" s="682"/>
      <c r="BK33" s="682"/>
      <c r="BL33" s="682"/>
      <c r="BM33" s="683">
        <v>97</v>
      </c>
      <c r="BN33" s="682"/>
      <c r="BO33" s="682"/>
      <c r="BP33" s="682"/>
      <c r="BQ33" s="684"/>
      <c r="BR33" s="681">
        <v>99.5</v>
      </c>
      <c r="BS33" s="682"/>
      <c r="BT33" s="682"/>
      <c r="BU33" s="682"/>
      <c r="BV33" s="682"/>
      <c r="BW33" s="682"/>
      <c r="BX33" s="683">
        <v>96</v>
      </c>
      <c r="BY33" s="682"/>
      <c r="BZ33" s="682"/>
      <c r="CA33" s="682"/>
      <c r="CB33" s="684"/>
      <c r="CD33" s="620" t="s">
        <v>306</v>
      </c>
      <c r="CE33" s="621"/>
      <c r="CF33" s="621"/>
      <c r="CG33" s="621"/>
      <c r="CH33" s="621"/>
      <c r="CI33" s="621"/>
      <c r="CJ33" s="621"/>
      <c r="CK33" s="621"/>
      <c r="CL33" s="621"/>
      <c r="CM33" s="621"/>
      <c r="CN33" s="621"/>
      <c r="CO33" s="621"/>
      <c r="CP33" s="621"/>
      <c r="CQ33" s="622"/>
      <c r="CR33" s="623">
        <v>14259299</v>
      </c>
      <c r="CS33" s="655"/>
      <c r="CT33" s="655"/>
      <c r="CU33" s="655"/>
      <c r="CV33" s="655"/>
      <c r="CW33" s="655"/>
      <c r="CX33" s="655"/>
      <c r="CY33" s="656"/>
      <c r="CZ33" s="628">
        <v>37.799999999999997</v>
      </c>
      <c r="DA33" s="653"/>
      <c r="DB33" s="653"/>
      <c r="DC33" s="657"/>
      <c r="DD33" s="632">
        <v>12030405</v>
      </c>
      <c r="DE33" s="655"/>
      <c r="DF33" s="655"/>
      <c r="DG33" s="655"/>
      <c r="DH33" s="655"/>
      <c r="DI33" s="655"/>
      <c r="DJ33" s="655"/>
      <c r="DK33" s="656"/>
      <c r="DL33" s="632">
        <v>8661611</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515238</v>
      </c>
      <c r="S34" s="624"/>
      <c r="T34" s="624"/>
      <c r="U34" s="624"/>
      <c r="V34" s="624"/>
      <c r="W34" s="624"/>
      <c r="X34" s="624"/>
      <c r="Y34" s="625"/>
      <c r="Z34" s="626">
        <v>1.3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4566395</v>
      </c>
      <c r="CS34" s="624"/>
      <c r="CT34" s="624"/>
      <c r="CU34" s="624"/>
      <c r="CV34" s="624"/>
      <c r="CW34" s="624"/>
      <c r="CX34" s="624"/>
      <c r="CY34" s="625"/>
      <c r="CZ34" s="628">
        <v>12.1</v>
      </c>
      <c r="DA34" s="653"/>
      <c r="DB34" s="653"/>
      <c r="DC34" s="657"/>
      <c r="DD34" s="632">
        <v>3661544</v>
      </c>
      <c r="DE34" s="624"/>
      <c r="DF34" s="624"/>
      <c r="DG34" s="624"/>
      <c r="DH34" s="624"/>
      <c r="DI34" s="624"/>
      <c r="DJ34" s="624"/>
      <c r="DK34" s="625"/>
      <c r="DL34" s="632">
        <v>3067693</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535074</v>
      </c>
      <c r="S35" s="624"/>
      <c r="T35" s="624"/>
      <c r="U35" s="624"/>
      <c r="V35" s="624"/>
      <c r="W35" s="624"/>
      <c r="X35" s="624"/>
      <c r="Y35" s="625"/>
      <c r="Z35" s="626">
        <v>1.4</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150609</v>
      </c>
      <c r="CS35" s="655"/>
      <c r="CT35" s="655"/>
      <c r="CU35" s="655"/>
      <c r="CV35" s="655"/>
      <c r="CW35" s="655"/>
      <c r="CX35" s="655"/>
      <c r="CY35" s="656"/>
      <c r="CZ35" s="628">
        <v>0.4</v>
      </c>
      <c r="DA35" s="653"/>
      <c r="DB35" s="653"/>
      <c r="DC35" s="657"/>
      <c r="DD35" s="632">
        <v>144160</v>
      </c>
      <c r="DE35" s="655"/>
      <c r="DF35" s="655"/>
      <c r="DG35" s="655"/>
      <c r="DH35" s="655"/>
      <c r="DI35" s="655"/>
      <c r="DJ35" s="655"/>
      <c r="DK35" s="656"/>
      <c r="DL35" s="632">
        <v>144160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1235056</v>
      </c>
      <c r="S36" s="624"/>
      <c r="T36" s="624"/>
      <c r="U36" s="624"/>
      <c r="V36" s="624"/>
      <c r="W36" s="624"/>
      <c r="X36" s="624"/>
      <c r="Y36" s="625"/>
      <c r="Z36" s="626">
        <v>3.1</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4231181</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78250</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3730331</v>
      </c>
      <c r="CS36" s="624"/>
      <c r="CT36" s="624"/>
      <c r="CU36" s="624"/>
      <c r="CV36" s="624"/>
      <c r="CW36" s="624"/>
      <c r="CX36" s="624"/>
      <c r="CY36" s="625"/>
      <c r="CZ36" s="628">
        <v>9.9</v>
      </c>
      <c r="DA36" s="653"/>
      <c r="DB36" s="653"/>
      <c r="DC36" s="657"/>
      <c r="DD36" s="632">
        <v>3484870</v>
      </c>
      <c r="DE36" s="624"/>
      <c r="DF36" s="624"/>
      <c r="DG36" s="624"/>
      <c r="DH36" s="624"/>
      <c r="DI36" s="624"/>
      <c r="DJ36" s="624"/>
      <c r="DK36" s="625"/>
      <c r="DL36" s="632">
        <v>2585852</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679270</v>
      </c>
      <c r="S37" s="624"/>
      <c r="T37" s="624"/>
      <c r="U37" s="624"/>
      <c r="V37" s="624"/>
      <c r="W37" s="624"/>
      <c r="X37" s="624"/>
      <c r="Y37" s="625"/>
      <c r="Z37" s="626">
        <v>1.7</v>
      </c>
      <c r="AA37" s="626"/>
      <c r="AB37" s="626"/>
      <c r="AC37" s="626"/>
      <c r="AD37" s="627" t="s">
        <v>121</v>
      </c>
      <c r="AE37" s="627"/>
      <c r="AF37" s="627"/>
      <c r="AG37" s="627"/>
      <c r="AH37" s="627"/>
      <c r="AI37" s="627"/>
      <c r="AJ37" s="627"/>
      <c r="AK37" s="627"/>
      <c r="AL37" s="628" t="s">
        <v>121</v>
      </c>
      <c r="AM37" s="629"/>
      <c r="AN37" s="629"/>
      <c r="AO37" s="630"/>
      <c r="AQ37" s="686" t="s">
        <v>318</v>
      </c>
      <c r="AR37" s="687"/>
      <c r="AS37" s="687"/>
      <c r="AT37" s="687"/>
      <c r="AU37" s="687"/>
      <c r="AV37" s="687"/>
      <c r="AW37" s="687"/>
      <c r="AX37" s="687"/>
      <c r="AY37" s="688"/>
      <c r="AZ37" s="623">
        <v>544873</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-83422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1730984</v>
      </c>
      <c r="CS37" s="655"/>
      <c r="CT37" s="655"/>
      <c r="CU37" s="655"/>
      <c r="CV37" s="655"/>
      <c r="CW37" s="655"/>
      <c r="CX37" s="655"/>
      <c r="CY37" s="656"/>
      <c r="CZ37" s="628">
        <v>4.5999999999999996</v>
      </c>
      <c r="DA37" s="653"/>
      <c r="DB37" s="653"/>
      <c r="DC37" s="657"/>
      <c r="DD37" s="632">
        <v>1730984</v>
      </c>
      <c r="DE37" s="655"/>
      <c r="DF37" s="655"/>
      <c r="DG37" s="655"/>
      <c r="DH37" s="655"/>
      <c r="DI37" s="655"/>
      <c r="DJ37" s="655"/>
      <c r="DK37" s="656"/>
      <c r="DL37" s="632">
        <v>1671456</v>
      </c>
      <c r="DM37" s="655"/>
      <c r="DN37" s="655"/>
      <c r="DO37" s="655"/>
      <c r="DP37" s="655"/>
      <c r="DQ37" s="655"/>
      <c r="DR37" s="655"/>
      <c r="DS37" s="655"/>
      <c r="DT37" s="655"/>
      <c r="DU37" s="655"/>
      <c r="DV37" s="656"/>
      <c r="DW37" s="628">
        <v>7.9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256094</v>
      </c>
      <c r="S38" s="624"/>
      <c r="T38" s="624"/>
      <c r="U38" s="624"/>
      <c r="V38" s="624"/>
      <c r="W38" s="624"/>
      <c r="X38" s="624"/>
      <c r="Y38" s="625"/>
      <c r="Z38" s="626">
        <v>0.7</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102626</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12140</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3727564</v>
      </c>
      <c r="CS38" s="624"/>
      <c r="CT38" s="624"/>
      <c r="CU38" s="624"/>
      <c r="CV38" s="624"/>
      <c r="CW38" s="624"/>
      <c r="CX38" s="624"/>
      <c r="CY38" s="625"/>
      <c r="CZ38" s="628">
        <v>9.9</v>
      </c>
      <c r="DA38" s="653"/>
      <c r="DB38" s="653"/>
      <c r="DC38" s="657"/>
      <c r="DD38" s="632">
        <v>3007788</v>
      </c>
      <c r="DE38" s="624"/>
      <c r="DF38" s="624"/>
      <c r="DG38" s="624"/>
      <c r="DH38" s="624"/>
      <c r="DI38" s="624"/>
      <c r="DJ38" s="624"/>
      <c r="DK38" s="625"/>
      <c r="DL38" s="632">
        <v>2863906</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18125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1696999</v>
      </c>
      <c r="CS39" s="655"/>
      <c r="CT39" s="655"/>
      <c r="CU39" s="655"/>
      <c r="CV39" s="655"/>
      <c r="CW39" s="655"/>
      <c r="CX39" s="655"/>
      <c r="CY39" s="656"/>
      <c r="CZ39" s="628">
        <v>4.5</v>
      </c>
      <c r="DA39" s="653"/>
      <c r="DB39" s="653"/>
      <c r="DC39" s="657"/>
      <c r="DD39" s="632">
        <v>1685388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113094</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107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387401</v>
      </c>
      <c r="CS40" s="624"/>
      <c r="CT40" s="624"/>
      <c r="CU40" s="624"/>
      <c r="CV40" s="624"/>
      <c r="CW40" s="624"/>
      <c r="CX40" s="624"/>
      <c r="CY40" s="625"/>
      <c r="CZ40" s="628">
        <v>1</v>
      </c>
      <c r="DA40" s="653"/>
      <c r="DB40" s="653"/>
      <c r="DC40" s="657"/>
      <c r="DD40" s="632">
        <v>46655</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39236689</v>
      </c>
      <c r="S41" s="696"/>
      <c r="T41" s="696"/>
      <c r="U41" s="696"/>
      <c r="V41" s="696"/>
      <c r="W41" s="696"/>
      <c r="X41" s="696"/>
      <c r="Y41" s="700"/>
      <c r="Z41" s="701">
        <v>100</v>
      </c>
      <c r="AA41" s="701"/>
      <c r="AB41" s="701"/>
      <c r="AC41" s="701"/>
      <c r="AD41" s="702">
        <v>21070489</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918066</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2665616</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382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1953600</v>
      </c>
      <c r="CS42" s="655"/>
      <c r="CT42" s="655"/>
      <c r="CU42" s="655"/>
      <c r="CV42" s="655"/>
      <c r="CW42" s="655"/>
      <c r="CX42" s="655"/>
      <c r="CY42" s="656"/>
      <c r="CZ42" s="628">
        <v>5.2</v>
      </c>
      <c r="DA42" s="653"/>
      <c r="DB42" s="653"/>
      <c r="DC42" s="657"/>
      <c r="DD42" s="632">
        <v>1595261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40921</v>
      </c>
      <c r="CS43" s="655"/>
      <c r="CT43" s="655"/>
      <c r="CU43" s="655"/>
      <c r="CV43" s="655"/>
      <c r="CW43" s="655"/>
      <c r="CX43" s="655"/>
      <c r="CY43" s="656"/>
      <c r="CZ43" s="628">
        <v>0.1</v>
      </c>
      <c r="DA43" s="653"/>
      <c r="DB43" s="653"/>
      <c r="DC43" s="657"/>
      <c r="DD43" s="632">
        <v>33415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1588807</v>
      </c>
      <c r="CS44" s="624"/>
      <c r="CT44" s="624"/>
      <c r="CU44" s="624"/>
      <c r="CV44" s="624"/>
      <c r="CW44" s="624"/>
      <c r="CX44" s="624"/>
      <c r="CY44" s="625"/>
      <c r="CZ44" s="628">
        <v>4.2</v>
      </c>
      <c r="DA44" s="629"/>
      <c r="DB44" s="629"/>
      <c r="DC44" s="635"/>
      <c r="DD44" s="632">
        <v>1323837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210086</v>
      </c>
      <c r="CS45" s="655"/>
      <c r="CT45" s="655"/>
      <c r="CU45" s="655"/>
      <c r="CV45" s="655"/>
      <c r="CW45" s="655"/>
      <c r="CX45" s="655"/>
      <c r="CY45" s="656"/>
      <c r="CZ45" s="628">
        <v>0.6</v>
      </c>
      <c r="DA45" s="653"/>
      <c r="DB45" s="653"/>
      <c r="DC45" s="657"/>
      <c r="DD45" s="632">
        <v>88607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1378602</v>
      </c>
      <c r="CS46" s="624"/>
      <c r="CT46" s="624"/>
      <c r="CU46" s="624"/>
      <c r="CV46" s="624"/>
      <c r="CW46" s="624"/>
      <c r="CX46" s="624"/>
      <c r="CY46" s="625"/>
      <c r="CZ46" s="628">
        <v>3.7</v>
      </c>
      <c r="DA46" s="629"/>
      <c r="DB46" s="629"/>
      <c r="DC46" s="635"/>
      <c r="DD46" s="632">
        <v>1235111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364793</v>
      </c>
      <c r="CS47" s="655"/>
      <c r="CT47" s="655"/>
      <c r="CU47" s="655"/>
      <c r="CV47" s="655"/>
      <c r="CW47" s="655"/>
      <c r="CX47" s="655"/>
      <c r="CY47" s="656"/>
      <c r="CZ47" s="628">
        <v>1</v>
      </c>
      <c r="DA47" s="653"/>
      <c r="DB47" s="653"/>
      <c r="DC47" s="657"/>
      <c r="DD47" s="632">
        <v>271424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37757954</v>
      </c>
      <c r="CS49" s="682"/>
      <c r="CT49" s="682"/>
      <c r="CU49" s="682"/>
      <c r="CV49" s="682"/>
      <c r="CW49" s="682"/>
      <c r="CX49" s="682"/>
      <c r="CY49" s="711"/>
      <c r="CZ49" s="703">
        <v>100</v>
      </c>
      <c r="DA49" s="712"/>
      <c r="DB49" s="712"/>
      <c r="DC49" s="713"/>
      <c r="DD49" s="714">
        <v>25342635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sGCCH5fAttO7NMILbBjnNk6KKK7IMagdy21YgM27Zesf1pyQ5+e9YyXDpUcTk5AxB/hJAoUkJPBujSUpWYyCw==" saltValue="wNePTG8agm+SQn1NcyGq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39203</v>
      </c>
      <c r="R7" s="753"/>
      <c r="S7" s="753"/>
      <c r="T7" s="753"/>
      <c r="U7" s="753"/>
      <c r="V7" s="753">
        <v>37728</v>
      </c>
      <c r="W7" s="753"/>
      <c r="X7" s="753"/>
      <c r="Y7" s="753"/>
      <c r="Z7" s="753"/>
      <c r="AA7" s="753">
        <v>1475</v>
      </c>
      <c r="AB7" s="753"/>
      <c r="AC7" s="753"/>
      <c r="AD7" s="753"/>
      <c r="AE7" s="754"/>
      <c r="AF7" s="755">
        <v>1390</v>
      </c>
      <c r="AG7" s="756"/>
      <c r="AH7" s="756"/>
      <c r="AI7" s="756"/>
      <c r="AJ7" s="757"/>
      <c r="AK7" s="758">
        <v>535</v>
      </c>
      <c r="AL7" s="759"/>
      <c r="AM7" s="759"/>
      <c r="AN7" s="759"/>
      <c r="AO7" s="759"/>
      <c r="AP7" s="759">
        <v>20499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570</v>
      </c>
      <c r="BS7" s="746" t="s">
        <v>568</v>
      </c>
      <c r="BT7" s="747"/>
      <c r="BU7" s="747"/>
      <c r="BV7" s="747"/>
      <c r="BW7" s="747"/>
      <c r="BX7" s="747"/>
      <c r="BY7" s="747"/>
      <c r="BZ7" s="747"/>
      <c r="CA7" s="747"/>
      <c r="CB7" s="747"/>
      <c r="CC7" s="747"/>
      <c r="CD7" s="747"/>
      <c r="CE7" s="747"/>
      <c r="CF7" s="747"/>
      <c r="CG7" s="762"/>
      <c r="CH7" s="743">
        <v>-6</v>
      </c>
      <c r="CI7" s="744"/>
      <c r="CJ7" s="744"/>
      <c r="CK7" s="744"/>
      <c r="CL7" s="745"/>
      <c r="CM7" s="743">
        <v>330</v>
      </c>
      <c r="CN7" s="744"/>
      <c r="CO7" s="744"/>
      <c r="CP7" s="744"/>
      <c r="CQ7" s="745"/>
      <c r="CR7" s="743">
        <v>5</v>
      </c>
      <c r="CS7" s="744"/>
      <c r="CT7" s="744"/>
      <c r="CU7" s="744"/>
      <c r="CV7" s="745"/>
      <c r="CW7" s="743" t="s">
        <v>549</v>
      </c>
      <c r="CX7" s="744"/>
      <c r="CY7" s="744"/>
      <c r="CZ7" s="744"/>
      <c r="DA7" s="745"/>
      <c r="DB7" s="743" t="s">
        <v>549</v>
      </c>
      <c r="DC7" s="744"/>
      <c r="DD7" s="744"/>
      <c r="DE7" s="744"/>
      <c r="DF7" s="745"/>
      <c r="DG7" s="743">
        <v>229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26</v>
      </c>
      <c r="R8" s="784"/>
      <c r="S8" s="784"/>
      <c r="T8" s="784"/>
      <c r="U8" s="784"/>
      <c r="V8" s="784">
        <v>24</v>
      </c>
      <c r="W8" s="784"/>
      <c r="X8" s="784"/>
      <c r="Y8" s="784"/>
      <c r="Z8" s="784"/>
      <c r="AA8" s="784">
        <v>2</v>
      </c>
      <c r="AB8" s="784"/>
      <c r="AC8" s="784"/>
      <c r="AD8" s="784"/>
      <c r="AE8" s="785"/>
      <c r="AF8" s="786">
        <v>2</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-7</v>
      </c>
      <c r="CI8" s="777"/>
      <c r="CJ8" s="777"/>
      <c r="CK8" s="777"/>
      <c r="CL8" s="778"/>
      <c r="CM8" s="776">
        <v>44</v>
      </c>
      <c r="CN8" s="777"/>
      <c r="CO8" s="777"/>
      <c r="CP8" s="777"/>
      <c r="CQ8" s="778"/>
      <c r="CR8" s="776">
        <v>15</v>
      </c>
      <c r="CS8" s="777"/>
      <c r="CT8" s="777"/>
      <c r="CU8" s="777"/>
      <c r="CV8" s="778"/>
      <c r="CW8" s="776" t="s">
        <v>549</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8</v>
      </c>
      <c r="R9" s="784"/>
      <c r="S9" s="784"/>
      <c r="T9" s="784"/>
      <c r="U9" s="784"/>
      <c r="V9" s="784">
        <v>5</v>
      </c>
      <c r="W9" s="784"/>
      <c r="X9" s="784"/>
      <c r="Y9" s="784"/>
      <c r="Z9" s="784"/>
      <c r="AA9" s="784">
        <v>2</v>
      </c>
      <c r="AB9" s="784"/>
      <c r="AC9" s="784"/>
      <c r="AD9" s="784"/>
      <c r="AE9" s="785"/>
      <c r="AF9" s="786">
        <v>2</v>
      </c>
      <c r="AG9" s="787"/>
      <c r="AH9" s="787"/>
      <c r="AI9" s="787"/>
      <c r="AJ9" s="788"/>
      <c r="AK9" s="769" t="s">
        <v>549</v>
      </c>
      <c r="AL9" s="770"/>
      <c r="AM9" s="770"/>
      <c r="AN9" s="770"/>
      <c r="AO9" s="770"/>
      <c r="AP9" s="770" t="s">
        <v>549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39237</v>
      </c>
      <c r="R23" s="793"/>
      <c r="S23" s="793"/>
      <c r="T23" s="793"/>
      <c r="U23" s="793"/>
      <c r="V23" s="793">
        <v>37758</v>
      </c>
      <c r="W23" s="793"/>
      <c r="X23" s="793"/>
      <c r="Y23" s="793"/>
      <c r="Z23" s="793"/>
      <c r="AA23" s="793">
        <v>1479</v>
      </c>
      <c r="AB23" s="793"/>
      <c r="AC23" s="793"/>
      <c r="AD23" s="793"/>
      <c r="AE23" s="794"/>
      <c r="AF23" s="795">
        <v>1394</v>
      </c>
      <c r="AG23" s="793"/>
      <c r="AH23" s="793"/>
      <c r="AI23" s="793"/>
      <c r="AJ23" s="796"/>
      <c r="AK23" s="797"/>
      <c r="AL23" s="798"/>
      <c r="AM23" s="798"/>
      <c r="AN23" s="798"/>
      <c r="AO23" s="798"/>
      <c r="AP23" s="793">
        <v>20499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10078</v>
      </c>
      <c r="R28" s="823"/>
      <c r="S28" s="823"/>
      <c r="T28" s="823"/>
      <c r="U28" s="823"/>
      <c r="V28" s="823">
        <v>10000</v>
      </c>
      <c r="W28" s="823"/>
      <c r="X28" s="823"/>
      <c r="Y28" s="823"/>
      <c r="Z28" s="823"/>
      <c r="AA28" s="823">
        <v>78</v>
      </c>
      <c r="AB28" s="823"/>
      <c r="AC28" s="823"/>
      <c r="AD28" s="823"/>
      <c r="AE28" s="824"/>
      <c r="AF28" s="825">
        <v>78</v>
      </c>
      <c r="AG28" s="823"/>
      <c r="AH28" s="823"/>
      <c r="AI28" s="823"/>
      <c r="AJ28" s="826"/>
      <c r="AK28" s="827">
        <v>918</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7531</v>
      </c>
      <c r="R29" s="784"/>
      <c r="S29" s="784"/>
      <c r="T29" s="784"/>
      <c r="U29" s="784"/>
      <c r="V29" s="784">
        <v>7400</v>
      </c>
      <c r="W29" s="784"/>
      <c r="X29" s="784"/>
      <c r="Y29" s="784"/>
      <c r="Z29" s="784"/>
      <c r="AA29" s="784">
        <v>131</v>
      </c>
      <c r="AB29" s="784"/>
      <c r="AC29" s="784"/>
      <c r="AD29" s="784"/>
      <c r="AE29" s="785"/>
      <c r="AF29" s="786">
        <v>131</v>
      </c>
      <c r="AG29" s="787"/>
      <c r="AH29" s="787"/>
      <c r="AI29" s="787"/>
      <c r="AJ29" s="788"/>
      <c r="AK29" s="834">
        <v>1171</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2890</v>
      </c>
      <c r="R30" s="784"/>
      <c r="S30" s="784"/>
      <c r="T30" s="784"/>
      <c r="U30" s="784"/>
      <c r="V30" s="784">
        <v>2834</v>
      </c>
      <c r="W30" s="784"/>
      <c r="X30" s="784"/>
      <c r="Y30" s="784"/>
      <c r="Z30" s="784"/>
      <c r="AA30" s="784">
        <v>56</v>
      </c>
      <c r="AB30" s="784"/>
      <c r="AC30" s="784"/>
      <c r="AD30" s="784"/>
      <c r="AE30" s="785"/>
      <c r="AF30" s="786">
        <v>56</v>
      </c>
      <c r="AG30" s="787"/>
      <c r="AH30" s="787"/>
      <c r="AI30" s="787"/>
      <c r="AJ30" s="788"/>
      <c r="AK30" s="834">
        <v>291</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1934</v>
      </c>
      <c r="R31" s="784"/>
      <c r="S31" s="784"/>
      <c r="T31" s="784"/>
      <c r="U31" s="784"/>
      <c r="V31" s="784">
        <v>1761</v>
      </c>
      <c r="W31" s="784"/>
      <c r="X31" s="784"/>
      <c r="Y31" s="784"/>
      <c r="Z31" s="784"/>
      <c r="AA31" s="784">
        <v>174</v>
      </c>
      <c r="AB31" s="784"/>
      <c r="AC31" s="784"/>
      <c r="AD31" s="784"/>
      <c r="AE31" s="785"/>
      <c r="AF31" s="786">
        <v>2254</v>
      </c>
      <c r="AG31" s="787"/>
      <c r="AH31" s="787"/>
      <c r="AI31" s="787"/>
      <c r="AJ31" s="788"/>
      <c r="AK31" s="834">
        <v>8</v>
      </c>
      <c r="AL31" s="830"/>
      <c r="AM31" s="830"/>
      <c r="AN31" s="830"/>
      <c r="AO31" s="830"/>
      <c r="AP31" s="830">
        <v>4119</v>
      </c>
      <c r="AQ31" s="830"/>
      <c r="AR31" s="830"/>
      <c r="AS31" s="830"/>
      <c r="AT31" s="830"/>
      <c r="AU31" s="830" t="s">
        <v>549</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2203</v>
      </c>
      <c r="R32" s="784"/>
      <c r="S32" s="784"/>
      <c r="T32" s="784"/>
      <c r="U32" s="784"/>
      <c r="V32" s="784">
        <v>1935</v>
      </c>
      <c r="W32" s="784"/>
      <c r="X32" s="784"/>
      <c r="Y32" s="784"/>
      <c r="Z32" s="784"/>
      <c r="AA32" s="784">
        <v>268</v>
      </c>
      <c r="AB32" s="784"/>
      <c r="AC32" s="784"/>
      <c r="AD32" s="784"/>
      <c r="AE32" s="785"/>
      <c r="AF32" s="786">
        <v>2244</v>
      </c>
      <c r="AG32" s="787"/>
      <c r="AH32" s="787"/>
      <c r="AI32" s="787"/>
      <c r="AJ32" s="788"/>
      <c r="AK32" s="834">
        <v>401</v>
      </c>
      <c r="AL32" s="830"/>
      <c r="AM32" s="830"/>
      <c r="AN32" s="830"/>
      <c r="AO32" s="830"/>
      <c r="AP32" s="830">
        <v>6413</v>
      </c>
      <c r="AQ32" s="830"/>
      <c r="AR32" s="830"/>
      <c r="AS32" s="830"/>
      <c r="AT32" s="830"/>
      <c r="AU32" s="830">
        <v>3072</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187</v>
      </c>
      <c r="R33" s="784"/>
      <c r="S33" s="784"/>
      <c r="T33" s="784"/>
      <c r="U33" s="784"/>
      <c r="V33" s="784">
        <v>187</v>
      </c>
      <c r="W33" s="784"/>
      <c r="X33" s="784"/>
      <c r="Y33" s="784"/>
      <c r="Z33" s="784"/>
      <c r="AA33" s="784" t="s">
        <v>549</v>
      </c>
      <c r="AB33" s="784"/>
      <c r="AC33" s="784"/>
      <c r="AD33" s="784"/>
      <c r="AE33" s="785"/>
      <c r="AF33" s="786" t="s">
        <v>121</v>
      </c>
      <c r="AG33" s="787"/>
      <c r="AH33" s="787"/>
      <c r="AI33" s="787"/>
      <c r="AJ33" s="788"/>
      <c r="AK33" s="834">
        <v>144</v>
      </c>
      <c r="AL33" s="830"/>
      <c r="AM33" s="830"/>
      <c r="AN33" s="830"/>
      <c r="AO33" s="830"/>
      <c r="AP33" s="830">
        <v>486</v>
      </c>
      <c r="AQ33" s="830"/>
      <c r="AR33" s="830"/>
      <c r="AS33" s="830"/>
      <c r="AT33" s="830"/>
      <c r="AU33" s="830">
        <v>486</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4763</v>
      </c>
      <c r="AG63" s="844"/>
      <c r="AH63" s="844"/>
      <c r="AI63" s="844"/>
      <c r="AJ63" s="845"/>
      <c r="AK63" s="846"/>
      <c r="AL63" s="841"/>
      <c r="AM63" s="841"/>
      <c r="AN63" s="841"/>
      <c r="AO63" s="841"/>
      <c r="AP63" s="844">
        <v>11018</v>
      </c>
      <c r="AQ63" s="844"/>
      <c r="AR63" s="844"/>
      <c r="AS63" s="844"/>
      <c r="AT63" s="844"/>
      <c r="AU63" s="844">
        <v>3558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1659</v>
      </c>
      <c r="R68" s="866"/>
      <c r="S68" s="866"/>
      <c r="T68" s="866"/>
      <c r="U68" s="866"/>
      <c r="V68" s="866">
        <v>1569</v>
      </c>
      <c r="W68" s="866"/>
      <c r="X68" s="866"/>
      <c r="Y68" s="866"/>
      <c r="Z68" s="866"/>
      <c r="AA68" s="866">
        <v>90</v>
      </c>
      <c r="AB68" s="866"/>
      <c r="AC68" s="866"/>
      <c r="AD68" s="866"/>
      <c r="AE68" s="866"/>
      <c r="AF68" s="866">
        <v>90</v>
      </c>
      <c r="AG68" s="866"/>
      <c r="AH68" s="866"/>
      <c r="AI68" s="866"/>
      <c r="AJ68" s="866"/>
      <c r="AK68" s="866" t="s">
        <v>576</v>
      </c>
      <c r="AL68" s="866"/>
      <c r="AM68" s="866"/>
      <c r="AN68" s="866"/>
      <c r="AO68" s="866"/>
      <c r="AP68" s="866">
        <v>108</v>
      </c>
      <c r="AQ68" s="866"/>
      <c r="AR68" s="866"/>
      <c r="AS68" s="866"/>
      <c r="AT68" s="866"/>
      <c r="AU68" s="866">
        <v>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214</v>
      </c>
      <c r="R69" s="830"/>
      <c r="S69" s="830"/>
      <c r="T69" s="830"/>
      <c r="U69" s="830"/>
      <c r="V69" s="830">
        <v>142</v>
      </c>
      <c r="W69" s="830"/>
      <c r="X69" s="830"/>
      <c r="Y69" s="830"/>
      <c r="Z69" s="830"/>
      <c r="AA69" s="830">
        <v>73</v>
      </c>
      <c r="AB69" s="830"/>
      <c r="AC69" s="830"/>
      <c r="AD69" s="830"/>
      <c r="AE69" s="830"/>
      <c r="AF69" s="830">
        <v>73</v>
      </c>
      <c r="AG69" s="830"/>
      <c r="AH69" s="830"/>
      <c r="AI69" s="830"/>
      <c r="AJ69" s="830"/>
      <c r="AK69" s="830" t="s">
        <v>576</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312</v>
      </c>
      <c r="R70" s="830"/>
      <c r="S70" s="830"/>
      <c r="T70" s="830"/>
      <c r="U70" s="830"/>
      <c r="V70" s="830">
        <v>302</v>
      </c>
      <c r="W70" s="830"/>
      <c r="X70" s="830"/>
      <c r="Y70" s="830"/>
      <c r="Z70" s="830"/>
      <c r="AA70" s="830">
        <v>11</v>
      </c>
      <c r="AB70" s="830"/>
      <c r="AC70" s="830"/>
      <c r="AD70" s="830"/>
      <c r="AE70" s="830"/>
      <c r="AF70" s="830">
        <v>11</v>
      </c>
      <c r="AG70" s="830"/>
      <c r="AH70" s="830"/>
      <c r="AI70" s="830"/>
      <c r="AJ70" s="830"/>
      <c r="AK70" s="830" t="s">
        <v>576</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527</v>
      </c>
      <c r="R71" s="830"/>
      <c r="S71" s="830"/>
      <c r="T71" s="830"/>
      <c r="U71" s="830"/>
      <c r="V71" s="830">
        <v>485</v>
      </c>
      <c r="W71" s="830"/>
      <c r="X71" s="830"/>
      <c r="Y71" s="830"/>
      <c r="Z71" s="830"/>
      <c r="AA71" s="830">
        <v>42</v>
      </c>
      <c r="AB71" s="830"/>
      <c r="AC71" s="830"/>
      <c r="AD71" s="830"/>
      <c r="AE71" s="830"/>
      <c r="AF71" s="830">
        <v>1809</v>
      </c>
      <c r="AG71" s="830"/>
      <c r="AH71" s="830"/>
      <c r="AI71" s="830"/>
      <c r="AJ71" s="830"/>
      <c r="AK71" s="830" t="s">
        <v>576</v>
      </c>
      <c r="AL71" s="830"/>
      <c r="AM71" s="830"/>
      <c r="AN71" s="830"/>
      <c r="AO71" s="830"/>
      <c r="AP71" s="830">
        <v>1735</v>
      </c>
      <c r="AQ71" s="830"/>
      <c r="AR71" s="830"/>
      <c r="AS71" s="830"/>
      <c r="AT71" s="830"/>
      <c r="AU71" s="830" t="s">
        <v>549</v>
      </c>
      <c r="AV71" s="830"/>
      <c r="AW71" s="830"/>
      <c r="AX71" s="830"/>
      <c r="AY71" s="830"/>
      <c r="AZ71" s="832" t="s">
        <v>579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11870</v>
      </c>
      <c r="R72" s="830"/>
      <c r="S72" s="830"/>
      <c r="T72" s="830"/>
      <c r="U72" s="830"/>
      <c r="V72" s="830">
        <v>11710</v>
      </c>
      <c r="W72" s="830"/>
      <c r="X72" s="830"/>
      <c r="Y72" s="830"/>
      <c r="Z72" s="830"/>
      <c r="AA72" s="830">
        <v>160</v>
      </c>
      <c r="AB72" s="830"/>
      <c r="AC72" s="830"/>
      <c r="AD72" s="830"/>
      <c r="AE72" s="830"/>
      <c r="AF72" s="830">
        <v>7439</v>
      </c>
      <c r="AG72" s="830"/>
      <c r="AH72" s="830"/>
      <c r="AI72" s="830"/>
      <c r="AJ72" s="830"/>
      <c r="AK72" s="830">
        <v>1641</v>
      </c>
      <c r="AL72" s="830"/>
      <c r="AM72" s="830"/>
      <c r="AN72" s="830"/>
      <c r="AO72" s="830"/>
      <c r="AP72" s="830">
        <v>6254</v>
      </c>
      <c r="AQ72" s="830"/>
      <c r="AR72" s="830"/>
      <c r="AS72" s="830"/>
      <c r="AT72" s="830"/>
      <c r="AU72" s="830" t="s">
        <v>549</v>
      </c>
      <c r="AV72" s="830"/>
      <c r="AW72" s="830"/>
      <c r="AX72" s="830"/>
      <c r="AY72" s="830"/>
      <c r="AZ72" s="832" t="s">
        <v>579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2337</v>
      </c>
      <c r="R73" s="830"/>
      <c r="S73" s="830"/>
      <c r="T73" s="830"/>
      <c r="U73" s="830"/>
      <c r="V73" s="830">
        <v>2310</v>
      </c>
      <c r="W73" s="830"/>
      <c r="X73" s="830"/>
      <c r="Y73" s="830"/>
      <c r="Z73" s="830"/>
      <c r="AA73" s="830">
        <v>27</v>
      </c>
      <c r="AB73" s="830"/>
      <c r="AC73" s="830"/>
      <c r="AD73" s="830"/>
      <c r="AE73" s="830"/>
      <c r="AF73" s="830">
        <v>27</v>
      </c>
      <c r="AG73" s="830"/>
      <c r="AH73" s="830"/>
      <c r="AI73" s="830"/>
      <c r="AJ73" s="830"/>
      <c r="AK73" s="830" t="s">
        <v>576</v>
      </c>
      <c r="AL73" s="830"/>
      <c r="AM73" s="830"/>
      <c r="AN73" s="830"/>
      <c r="AO73" s="830"/>
      <c r="AP73" s="830">
        <v>1473</v>
      </c>
      <c r="AQ73" s="830"/>
      <c r="AR73" s="830"/>
      <c r="AS73" s="830"/>
      <c r="AT73" s="830"/>
      <c r="AU73" s="830">
        <v>851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69</v>
      </c>
      <c r="R74" s="830"/>
      <c r="S74" s="830"/>
      <c r="T74" s="830"/>
      <c r="U74" s="830"/>
      <c r="V74" s="830">
        <v>59</v>
      </c>
      <c r="W74" s="830"/>
      <c r="X74" s="830"/>
      <c r="Y74" s="830"/>
      <c r="Z74" s="830"/>
      <c r="AA74" s="830">
        <v>10</v>
      </c>
      <c r="AB74" s="830"/>
      <c r="AC74" s="830"/>
      <c r="AD74" s="830"/>
      <c r="AE74" s="830"/>
      <c r="AF74" s="830">
        <v>10</v>
      </c>
      <c r="AG74" s="830"/>
      <c r="AH74" s="830"/>
      <c r="AI74" s="830"/>
      <c r="AJ74" s="830"/>
      <c r="AK74" s="830" t="s">
        <v>577</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0</v>
      </c>
      <c r="AB75" s="878"/>
      <c r="AC75" s="878"/>
      <c r="AD75" s="878"/>
      <c r="AE75" s="834"/>
      <c r="AF75" s="879">
        <v>0</v>
      </c>
      <c r="AG75" s="878"/>
      <c r="AH75" s="878"/>
      <c r="AI75" s="878"/>
      <c r="AJ75" s="834"/>
      <c r="AK75" s="879" t="s">
        <v>576</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7658</v>
      </c>
      <c r="R76" s="878"/>
      <c r="S76" s="878"/>
      <c r="T76" s="878"/>
      <c r="U76" s="834"/>
      <c r="V76" s="879">
        <v>7653</v>
      </c>
      <c r="W76" s="878"/>
      <c r="X76" s="878"/>
      <c r="Y76" s="878"/>
      <c r="Z76" s="834"/>
      <c r="AA76" s="879">
        <v>5</v>
      </c>
      <c r="AB76" s="878"/>
      <c r="AC76" s="878"/>
      <c r="AD76" s="878"/>
      <c r="AE76" s="834"/>
      <c r="AF76" s="879">
        <v>5</v>
      </c>
      <c r="AG76" s="878"/>
      <c r="AH76" s="878"/>
      <c r="AI76" s="878"/>
      <c r="AJ76" s="834"/>
      <c r="AK76" s="879" t="s">
        <v>576</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96</v>
      </c>
      <c r="R77" s="878"/>
      <c r="S77" s="878"/>
      <c r="T77" s="878"/>
      <c r="U77" s="834"/>
      <c r="V77" s="879">
        <v>96</v>
      </c>
      <c r="W77" s="878"/>
      <c r="X77" s="878"/>
      <c r="Y77" s="878"/>
      <c r="Z77" s="834"/>
      <c r="AA77" s="879" t="s">
        <v>576</v>
      </c>
      <c r="AB77" s="878"/>
      <c r="AC77" s="878"/>
      <c r="AD77" s="878"/>
      <c r="AE77" s="834"/>
      <c r="AF77" s="879" t="s">
        <v>549</v>
      </c>
      <c r="AG77" s="878"/>
      <c r="AH77" s="878"/>
      <c r="AI77" s="878"/>
      <c r="AJ77" s="834"/>
      <c r="AK77" s="879" t="s">
        <v>576</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560</v>
      </c>
      <c r="C78" s="874"/>
      <c r="D78" s="874"/>
      <c r="E78" s="874"/>
      <c r="F78" s="874"/>
      <c r="G78" s="874"/>
      <c r="H78" s="874"/>
      <c r="I78" s="874"/>
      <c r="J78" s="874"/>
      <c r="K78" s="874"/>
      <c r="L78" s="874"/>
      <c r="M78" s="874"/>
      <c r="N78" s="874"/>
      <c r="O78" s="874"/>
      <c r="P78" s="875"/>
      <c r="Q78" s="876">
        <v>211</v>
      </c>
      <c r="R78" s="830"/>
      <c r="S78" s="830"/>
      <c r="T78" s="830"/>
      <c r="U78" s="830"/>
      <c r="V78" s="830">
        <v>206</v>
      </c>
      <c r="W78" s="830"/>
      <c r="X78" s="830"/>
      <c r="Y78" s="830"/>
      <c r="Z78" s="830"/>
      <c r="AA78" s="830">
        <v>5</v>
      </c>
      <c r="AB78" s="830"/>
      <c r="AC78" s="830"/>
      <c r="AD78" s="830"/>
      <c r="AE78" s="830"/>
      <c r="AF78" s="830">
        <v>5</v>
      </c>
      <c r="AG78" s="830"/>
      <c r="AH78" s="830"/>
      <c r="AI78" s="830"/>
      <c r="AJ78" s="830"/>
      <c r="AK78" s="830">
        <v>15</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561</v>
      </c>
      <c r="C79" s="874"/>
      <c r="D79" s="874"/>
      <c r="E79" s="874"/>
      <c r="F79" s="874"/>
      <c r="G79" s="874"/>
      <c r="H79" s="874"/>
      <c r="I79" s="874"/>
      <c r="J79" s="874"/>
      <c r="K79" s="874"/>
      <c r="L79" s="874"/>
      <c r="M79" s="874"/>
      <c r="N79" s="874"/>
      <c r="O79" s="874"/>
      <c r="P79" s="875"/>
      <c r="Q79" s="876">
        <v>70</v>
      </c>
      <c r="R79" s="830"/>
      <c r="S79" s="830"/>
      <c r="T79" s="830"/>
      <c r="U79" s="830"/>
      <c r="V79" s="830">
        <v>70</v>
      </c>
      <c r="W79" s="830"/>
      <c r="X79" s="830"/>
      <c r="Y79" s="830"/>
      <c r="Z79" s="830"/>
      <c r="AA79" s="830" t="s">
        <v>578</v>
      </c>
      <c r="AB79" s="830"/>
      <c r="AC79" s="830"/>
      <c r="AD79" s="830"/>
      <c r="AE79" s="830"/>
      <c r="AF79" s="830" t="s">
        <v>549</v>
      </c>
      <c r="AG79" s="830"/>
      <c r="AH79" s="830"/>
      <c r="AI79" s="830"/>
      <c r="AJ79" s="830"/>
      <c r="AK79" s="830" t="s">
        <v>576</v>
      </c>
      <c r="AL79" s="830"/>
      <c r="AM79" s="830"/>
      <c r="AN79" s="830"/>
      <c r="AO79" s="830"/>
      <c r="AP79" s="830" t="s">
        <v>549</v>
      </c>
      <c r="AQ79" s="830"/>
      <c r="AR79" s="830"/>
      <c r="AS79" s="830"/>
      <c r="AT79" s="830"/>
      <c r="AU79" s="830" t="s">
        <v>549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562</v>
      </c>
      <c r="C80" s="874"/>
      <c r="D80" s="874"/>
      <c r="E80" s="874"/>
      <c r="F80" s="874"/>
      <c r="G80" s="874"/>
      <c r="H80" s="874"/>
      <c r="I80" s="874"/>
      <c r="J80" s="874"/>
      <c r="K80" s="874"/>
      <c r="L80" s="874"/>
      <c r="M80" s="874"/>
      <c r="N80" s="874"/>
      <c r="O80" s="874"/>
      <c r="P80" s="875"/>
      <c r="Q80" s="876">
        <v>550</v>
      </c>
      <c r="R80" s="830"/>
      <c r="S80" s="830"/>
      <c r="T80" s="830"/>
      <c r="U80" s="830"/>
      <c r="V80" s="830">
        <v>530</v>
      </c>
      <c r="W80" s="830"/>
      <c r="X80" s="830"/>
      <c r="Y80" s="830"/>
      <c r="Z80" s="830"/>
      <c r="AA80" s="830">
        <v>20</v>
      </c>
      <c r="AB80" s="830"/>
      <c r="AC80" s="830"/>
      <c r="AD80" s="830"/>
      <c r="AE80" s="830"/>
      <c r="AF80" s="830">
        <v>20</v>
      </c>
      <c r="AG80" s="830"/>
      <c r="AH80" s="830"/>
      <c r="AI80" s="830"/>
      <c r="AJ80" s="830"/>
      <c r="AK80" s="830" t="s">
        <v>576</v>
      </c>
      <c r="AL80" s="830"/>
      <c r="AM80" s="830"/>
      <c r="AN80" s="830"/>
      <c r="AO80" s="830"/>
      <c r="AP80" s="830" t="s">
        <v>549</v>
      </c>
      <c r="AQ80" s="830"/>
      <c r="AR80" s="830"/>
      <c r="AS80" s="830"/>
      <c r="AT80" s="830"/>
      <c r="AU80" s="830" t="s">
        <v>549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563</v>
      </c>
      <c r="C81" s="874"/>
      <c r="D81" s="874"/>
      <c r="E81" s="874"/>
      <c r="F81" s="874"/>
      <c r="G81" s="874"/>
      <c r="H81" s="874"/>
      <c r="I81" s="874"/>
      <c r="J81" s="874"/>
      <c r="K81" s="874"/>
      <c r="L81" s="874"/>
      <c r="M81" s="874"/>
      <c r="N81" s="874"/>
      <c r="O81" s="874"/>
      <c r="P81" s="875"/>
      <c r="Q81" s="876">
        <v>31</v>
      </c>
      <c r="R81" s="830"/>
      <c r="S81" s="830"/>
      <c r="T81" s="830"/>
      <c r="U81" s="830"/>
      <c r="V81" s="830">
        <v>31</v>
      </c>
      <c r="W81" s="830"/>
      <c r="X81" s="830"/>
      <c r="Y81" s="830"/>
      <c r="Z81" s="830"/>
      <c r="AA81" s="830" t="s">
        <v>576</v>
      </c>
      <c r="AB81" s="830"/>
      <c r="AC81" s="830"/>
      <c r="AD81" s="830"/>
      <c r="AE81" s="830"/>
      <c r="AF81" s="830" t="s">
        <v>549</v>
      </c>
      <c r="AG81" s="830"/>
      <c r="AH81" s="830"/>
      <c r="AI81" s="830"/>
      <c r="AJ81" s="830"/>
      <c r="AK81" s="830">
        <v>31</v>
      </c>
      <c r="AL81" s="830"/>
      <c r="AM81" s="830"/>
      <c r="AN81" s="830"/>
      <c r="AO81" s="830"/>
      <c r="AP81" s="830" t="s">
        <v>549</v>
      </c>
      <c r="AQ81" s="830"/>
      <c r="AR81" s="830"/>
      <c r="AS81" s="830"/>
      <c r="AT81" s="830"/>
      <c r="AU81" s="830" t="s">
        <v>549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564</v>
      </c>
      <c r="C82" s="874"/>
      <c r="D82" s="874"/>
      <c r="E82" s="874"/>
      <c r="F82" s="874"/>
      <c r="G82" s="874"/>
      <c r="H82" s="874"/>
      <c r="I82" s="874"/>
      <c r="J82" s="874"/>
      <c r="K82" s="874"/>
      <c r="L82" s="874"/>
      <c r="M82" s="874"/>
      <c r="N82" s="874"/>
      <c r="O82" s="874"/>
      <c r="P82" s="875"/>
      <c r="Q82" s="876">
        <v>5869</v>
      </c>
      <c r="R82" s="830"/>
      <c r="S82" s="830"/>
      <c r="T82" s="830"/>
      <c r="U82" s="830"/>
      <c r="V82" s="830">
        <v>5852</v>
      </c>
      <c r="W82" s="830"/>
      <c r="X82" s="830"/>
      <c r="Y82" s="830"/>
      <c r="Z82" s="830"/>
      <c r="AA82" s="830">
        <v>17</v>
      </c>
      <c r="AB82" s="830"/>
      <c r="AC82" s="830"/>
      <c r="AD82" s="830"/>
      <c r="AE82" s="830"/>
      <c r="AF82" s="830">
        <v>17</v>
      </c>
      <c r="AG82" s="830"/>
      <c r="AH82" s="830"/>
      <c r="AI82" s="830"/>
      <c r="AJ82" s="830"/>
      <c r="AK82" s="830" t="s">
        <v>576</v>
      </c>
      <c r="AL82" s="830"/>
      <c r="AM82" s="830"/>
      <c r="AN82" s="830"/>
      <c r="AO82" s="830"/>
      <c r="AP82" s="830" t="s">
        <v>549</v>
      </c>
      <c r="AQ82" s="830"/>
      <c r="AR82" s="830"/>
      <c r="AS82" s="830"/>
      <c r="AT82" s="830"/>
      <c r="AU82" s="830" t="s">
        <v>549</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565</v>
      </c>
      <c r="C83" s="874"/>
      <c r="D83" s="874"/>
      <c r="E83" s="874"/>
      <c r="F83" s="874"/>
      <c r="G83" s="874"/>
      <c r="H83" s="874"/>
      <c r="I83" s="874"/>
      <c r="J83" s="874"/>
      <c r="K83" s="874"/>
      <c r="L83" s="874"/>
      <c r="M83" s="874"/>
      <c r="N83" s="874"/>
      <c r="O83" s="874"/>
      <c r="P83" s="875"/>
      <c r="Q83" s="876">
        <v>204</v>
      </c>
      <c r="R83" s="830"/>
      <c r="S83" s="830"/>
      <c r="T83" s="830"/>
      <c r="U83" s="830"/>
      <c r="V83" s="830">
        <v>176</v>
      </c>
      <c r="W83" s="830"/>
      <c r="X83" s="830"/>
      <c r="Y83" s="830"/>
      <c r="Z83" s="830"/>
      <c r="AA83" s="830">
        <v>28</v>
      </c>
      <c r="AB83" s="830"/>
      <c r="AC83" s="830"/>
      <c r="AD83" s="830"/>
      <c r="AE83" s="830"/>
      <c r="AF83" s="830">
        <v>28</v>
      </c>
      <c r="AG83" s="830"/>
      <c r="AH83" s="830"/>
      <c r="AI83" s="830"/>
      <c r="AJ83" s="830"/>
      <c r="AK83" s="830" t="s">
        <v>576</v>
      </c>
      <c r="AL83" s="830"/>
      <c r="AM83" s="830"/>
      <c r="AN83" s="830"/>
      <c r="AO83" s="830"/>
      <c r="AP83" s="830" t="s">
        <v>549</v>
      </c>
      <c r="AQ83" s="830"/>
      <c r="AR83" s="830"/>
      <c r="AS83" s="830"/>
      <c r="AT83" s="830"/>
      <c r="AU83" s="830" t="s">
        <v>549</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566</v>
      </c>
      <c r="C84" s="874"/>
      <c r="D84" s="874"/>
      <c r="E84" s="874"/>
      <c r="F84" s="874"/>
      <c r="G84" s="874"/>
      <c r="H84" s="874"/>
      <c r="I84" s="874"/>
      <c r="J84" s="874"/>
      <c r="K84" s="874"/>
      <c r="L84" s="874"/>
      <c r="M84" s="874"/>
      <c r="N84" s="874"/>
      <c r="O84" s="874"/>
      <c r="P84" s="875"/>
      <c r="Q84" s="876">
        <v>854731</v>
      </c>
      <c r="R84" s="830"/>
      <c r="S84" s="830"/>
      <c r="T84" s="830"/>
      <c r="U84" s="830"/>
      <c r="V84" s="830">
        <v>844450</v>
      </c>
      <c r="W84" s="830"/>
      <c r="X84" s="830"/>
      <c r="Y84" s="830"/>
      <c r="Z84" s="830"/>
      <c r="AA84" s="830">
        <v>10282</v>
      </c>
      <c r="AB84" s="830"/>
      <c r="AC84" s="830"/>
      <c r="AD84" s="830"/>
      <c r="AE84" s="830"/>
      <c r="AF84" s="830">
        <v>10056</v>
      </c>
      <c r="AG84" s="830"/>
      <c r="AH84" s="830"/>
      <c r="AI84" s="830"/>
      <c r="AJ84" s="830"/>
      <c r="AK84" s="830" t="s">
        <v>576</v>
      </c>
      <c r="AL84" s="830"/>
      <c r="AM84" s="830"/>
      <c r="AN84" s="830"/>
      <c r="AO84" s="830"/>
      <c r="AP84" s="830" t="s">
        <v>549</v>
      </c>
      <c r="AQ84" s="830"/>
      <c r="AR84" s="830"/>
      <c r="AS84" s="830"/>
      <c r="AT84" s="830"/>
      <c r="AU84" s="830" t="s">
        <v>549</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567</v>
      </c>
      <c r="C85" s="874"/>
      <c r="D85" s="874"/>
      <c r="E85" s="874"/>
      <c r="F85" s="874"/>
      <c r="G85" s="874"/>
      <c r="H85" s="874"/>
      <c r="I85" s="874"/>
      <c r="J85" s="874"/>
      <c r="K85" s="874"/>
      <c r="L85" s="874"/>
      <c r="M85" s="874"/>
      <c r="N85" s="874"/>
      <c r="O85" s="874"/>
      <c r="P85" s="875"/>
      <c r="Q85" s="876">
        <v>91</v>
      </c>
      <c r="R85" s="830"/>
      <c r="S85" s="830"/>
      <c r="T85" s="830"/>
      <c r="U85" s="830"/>
      <c r="V85" s="830">
        <v>89</v>
      </c>
      <c r="W85" s="830"/>
      <c r="X85" s="830"/>
      <c r="Y85" s="830"/>
      <c r="Z85" s="830"/>
      <c r="AA85" s="830">
        <v>2</v>
      </c>
      <c r="AB85" s="830"/>
      <c r="AC85" s="830"/>
      <c r="AD85" s="830"/>
      <c r="AE85" s="830"/>
      <c r="AF85" s="830">
        <v>2</v>
      </c>
      <c r="AG85" s="830"/>
      <c r="AH85" s="830"/>
      <c r="AI85" s="830"/>
      <c r="AJ85" s="830"/>
      <c r="AK85" s="830" t="s">
        <v>576</v>
      </c>
      <c r="AL85" s="830"/>
      <c r="AM85" s="830"/>
      <c r="AN85" s="830"/>
      <c r="AO85" s="830"/>
      <c r="AP85" s="830" t="s">
        <v>549</v>
      </c>
      <c r="AQ85" s="830"/>
      <c r="AR85" s="830"/>
      <c r="AS85" s="830"/>
      <c r="AT85" s="830"/>
      <c r="AU85" s="830" t="s">
        <v>549</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19592</v>
      </c>
      <c r="AG88" s="844"/>
      <c r="AH88" s="844"/>
      <c r="AI88" s="844"/>
      <c r="AJ88" s="844"/>
      <c r="AK88" s="841"/>
      <c r="AL88" s="841"/>
      <c r="AM88" s="841"/>
      <c r="AN88" s="841"/>
      <c r="AO88" s="841"/>
      <c r="AP88" s="844">
        <v>9570</v>
      </c>
      <c r="AQ88" s="844"/>
      <c r="AR88" s="844"/>
      <c r="AS88" s="844"/>
      <c r="AT88" s="844"/>
      <c r="AU88" s="844">
        <v>910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t="s">
        <v>549</v>
      </c>
      <c r="CX102" s="852"/>
      <c r="CY102" s="852"/>
      <c r="CZ102" s="852"/>
      <c r="DA102" s="891"/>
      <c r="DB102" s="890" t="s">
        <v>549</v>
      </c>
      <c r="DC102" s="852"/>
      <c r="DD102" s="852"/>
      <c r="DE102" s="852"/>
      <c r="DF102" s="891"/>
      <c r="DG102" s="890">
        <v>229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293</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293</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293</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2488590</v>
      </c>
      <c r="AB110" s="900"/>
      <c r="AC110" s="900"/>
      <c r="AD110" s="900"/>
      <c r="AE110" s="901"/>
      <c r="AF110" s="902">
        <v>2460090</v>
      </c>
      <c r="AG110" s="900"/>
      <c r="AH110" s="900"/>
      <c r="AI110" s="900"/>
      <c r="AJ110" s="901"/>
      <c r="AK110" s="902">
        <v>2400817</v>
      </c>
      <c r="AL110" s="900"/>
      <c r="AM110" s="900"/>
      <c r="AN110" s="900"/>
      <c r="AO110" s="901"/>
      <c r="AP110" s="903">
        <v>12.7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24860386</v>
      </c>
      <c r="BR110" s="931"/>
      <c r="BS110" s="931"/>
      <c r="BT110" s="931"/>
      <c r="BU110" s="931"/>
      <c r="BV110" s="931">
        <v>23052907</v>
      </c>
      <c r="BW110" s="931"/>
      <c r="BX110" s="931"/>
      <c r="BY110" s="931"/>
      <c r="BZ110" s="931"/>
      <c r="CA110" s="931">
        <v>20498889</v>
      </c>
      <c r="CB110" s="931"/>
      <c r="CC110" s="931"/>
      <c r="CD110" s="931"/>
      <c r="CE110" s="931"/>
      <c r="CF110" s="944">
        <v>108.3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545535</v>
      </c>
      <c r="BR111" s="926"/>
      <c r="BS111" s="926"/>
      <c r="BT111" s="926"/>
      <c r="BU111" s="926"/>
      <c r="BV111" s="926">
        <v>545940</v>
      </c>
      <c r="BW111" s="926"/>
      <c r="BX111" s="926"/>
      <c r="BY111" s="926"/>
      <c r="BZ111" s="926"/>
      <c r="CA111" s="926">
        <v>546377</v>
      </c>
      <c r="CB111" s="926"/>
      <c r="CC111" s="926"/>
      <c r="CD111" s="926"/>
      <c r="CE111" s="926"/>
      <c r="CF111" s="920">
        <v>2.9</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4196994</v>
      </c>
      <c r="BR112" s="926"/>
      <c r="BS112" s="926"/>
      <c r="BT112" s="926"/>
      <c r="BU112" s="926"/>
      <c r="BV112" s="926">
        <v>3892202</v>
      </c>
      <c r="BW112" s="926"/>
      <c r="BX112" s="926"/>
      <c r="BY112" s="926"/>
      <c r="BZ112" s="926"/>
      <c r="CA112" s="926">
        <v>3558319</v>
      </c>
      <c r="CB112" s="926"/>
      <c r="CC112" s="926"/>
      <c r="CD112" s="926"/>
      <c r="CE112" s="926"/>
      <c r="CF112" s="920">
        <v>18.8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540955</v>
      </c>
      <c r="AB113" s="938"/>
      <c r="AC113" s="938"/>
      <c r="AD113" s="938"/>
      <c r="AE113" s="939"/>
      <c r="AF113" s="940">
        <v>516219</v>
      </c>
      <c r="AG113" s="938"/>
      <c r="AH113" s="938"/>
      <c r="AI113" s="938"/>
      <c r="AJ113" s="939"/>
      <c r="AK113" s="940">
        <v>465997</v>
      </c>
      <c r="AL113" s="938"/>
      <c r="AM113" s="938"/>
      <c r="AN113" s="938"/>
      <c r="AO113" s="939"/>
      <c r="AP113" s="941">
        <v>2.5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1079559</v>
      </c>
      <c r="BR113" s="926"/>
      <c r="BS113" s="926"/>
      <c r="BT113" s="926"/>
      <c r="BU113" s="926"/>
      <c r="BV113" s="926">
        <v>747108</v>
      </c>
      <c r="BW113" s="926"/>
      <c r="BX113" s="926"/>
      <c r="BY113" s="926"/>
      <c r="BZ113" s="926"/>
      <c r="CA113" s="926">
        <v>910592</v>
      </c>
      <c r="CB113" s="926"/>
      <c r="CC113" s="926"/>
      <c r="CD113" s="926"/>
      <c r="CE113" s="926"/>
      <c r="CF113" s="920">
        <v>4.8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544462</v>
      </c>
      <c r="AB114" s="959"/>
      <c r="AC114" s="959"/>
      <c r="AD114" s="959"/>
      <c r="AE114" s="960"/>
      <c r="AF114" s="961">
        <v>341814</v>
      </c>
      <c r="AG114" s="959"/>
      <c r="AH114" s="959"/>
      <c r="AI114" s="959"/>
      <c r="AJ114" s="960"/>
      <c r="AK114" s="961">
        <v>118223</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537582</v>
      </c>
      <c r="BR114" s="926"/>
      <c r="BS114" s="926"/>
      <c r="BT114" s="926"/>
      <c r="BU114" s="926"/>
      <c r="BV114" s="926">
        <v>407312</v>
      </c>
      <c r="BW114" s="926"/>
      <c r="BX114" s="926"/>
      <c r="BY114" s="926"/>
      <c r="BZ114" s="926"/>
      <c r="CA114" s="926">
        <v>391331</v>
      </c>
      <c r="CB114" s="926"/>
      <c r="CC114" s="926"/>
      <c r="CD114" s="926"/>
      <c r="CE114" s="926"/>
      <c r="CF114" s="920">
        <v>2.1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545535</v>
      </c>
      <c r="DH115" s="959"/>
      <c r="DI115" s="959"/>
      <c r="DJ115" s="959"/>
      <c r="DK115" s="960"/>
      <c r="DL115" s="961">
        <v>545940</v>
      </c>
      <c r="DM115" s="959"/>
      <c r="DN115" s="959"/>
      <c r="DO115" s="959"/>
      <c r="DP115" s="960"/>
      <c r="DQ115" s="961">
        <v>546377</v>
      </c>
      <c r="DR115" s="959"/>
      <c r="DS115" s="959"/>
      <c r="DT115" s="959"/>
      <c r="DU115" s="960"/>
      <c r="DV115" s="962">
        <v>2.9</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3574007</v>
      </c>
      <c r="AB117" s="979"/>
      <c r="AC117" s="979"/>
      <c r="AD117" s="979"/>
      <c r="AE117" s="980"/>
      <c r="AF117" s="981">
        <v>3318123</v>
      </c>
      <c r="AG117" s="979"/>
      <c r="AH117" s="979"/>
      <c r="AI117" s="979"/>
      <c r="AJ117" s="980"/>
      <c r="AK117" s="981">
        <v>2985037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293</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443</v>
      </c>
      <c r="BP119" s="1005"/>
      <c r="BQ119" s="999">
        <v>31220056</v>
      </c>
      <c r="BR119" s="1000"/>
      <c r="BS119" s="1000"/>
      <c r="BT119" s="1000"/>
      <c r="BU119" s="1000"/>
      <c r="BV119" s="1000">
        <v>28645469</v>
      </c>
      <c r="BW119" s="1000"/>
      <c r="BX119" s="1000"/>
      <c r="BY119" s="1000"/>
      <c r="BZ119" s="1000"/>
      <c r="CA119" s="1000">
        <v>25905508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14903631</v>
      </c>
      <c r="BR120" s="931"/>
      <c r="BS120" s="931"/>
      <c r="BT120" s="931"/>
      <c r="BU120" s="931"/>
      <c r="BV120" s="931">
        <v>17866643</v>
      </c>
      <c r="BW120" s="931"/>
      <c r="BX120" s="931"/>
      <c r="BY120" s="931"/>
      <c r="BZ120" s="931"/>
      <c r="CA120" s="931">
        <v>19036099</v>
      </c>
      <c r="CB120" s="931"/>
      <c r="CC120" s="931"/>
      <c r="CD120" s="931"/>
      <c r="CE120" s="931"/>
      <c r="CF120" s="944">
        <v>100.6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3494025</v>
      </c>
      <c r="DH120" s="931"/>
      <c r="DI120" s="931"/>
      <c r="DJ120" s="931"/>
      <c r="DK120" s="931"/>
      <c r="DL120" s="931">
        <v>3304871</v>
      </c>
      <c r="DM120" s="931"/>
      <c r="DN120" s="931"/>
      <c r="DO120" s="931"/>
      <c r="DP120" s="931"/>
      <c r="DQ120" s="931">
        <v>3071952</v>
      </c>
      <c r="DR120" s="931"/>
      <c r="DS120" s="931"/>
      <c r="DT120" s="931"/>
      <c r="DU120" s="931"/>
      <c r="DV120" s="932">
        <v>16.2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2545647</v>
      </c>
      <c r="BR121" s="926"/>
      <c r="BS121" s="926"/>
      <c r="BT121" s="926"/>
      <c r="BU121" s="926"/>
      <c r="BV121" s="926">
        <v>1941696</v>
      </c>
      <c r="BW121" s="926"/>
      <c r="BX121" s="926"/>
      <c r="BY121" s="926"/>
      <c r="BZ121" s="926"/>
      <c r="CA121" s="926">
        <v>1934778</v>
      </c>
      <c r="CB121" s="926"/>
      <c r="CC121" s="926"/>
      <c r="CD121" s="926"/>
      <c r="CE121" s="926"/>
      <c r="CF121" s="920">
        <v>10.199999999999999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702969</v>
      </c>
      <c r="DH121" s="926"/>
      <c r="DI121" s="926"/>
      <c r="DJ121" s="926"/>
      <c r="DK121" s="926"/>
      <c r="DL121" s="926">
        <v>587331</v>
      </c>
      <c r="DM121" s="926"/>
      <c r="DN121" s="926"/>
      <c r="DO121" s="926"/>
      <c r="DP121" s="926"/>
      <c r="DQ121" s="926">
        <v>486367</v>
      </c>
      <c r="DR121" s="926"/>
      <c r="DS121" s="926"/>
      <c r="DT121" s="926"/>
      <c r="DU121" s="926"/>
      <c r="DV121" s="927">
        <v>2.6</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24420799</v>
      </c>
      <c r="BR122" s="1000"/>
      <c r="BS122" s="1000"/>
      <c r="BT122" s="1000"/>
      <c r="BU122" s="1000"/>
      <c r="BV122" s="1000">
        <v>22891212</v>
      </c>
      <c r="BW122" s="1000"/>
      <c r="BX122" s="1000"/>
      <c r="BY122" s="1000"/>
      <c r="BZ122" s="1000"/>
      <c r="CA122" s="1000">
        <v>21397218</v>
      </c>
      <c r="CB122" s="1000"/>
      <c r="CC122" s="1000"/>
      <c r="CD122" s="1000"/>
      <c r="CE122" s="1000"/>
      <c r="CF122" s="1017">
        <v>113</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451</v>
      </c>
      <c r="BP123" s="1005"/>
      <c r="BQ123" s="1063">
        <v>41870077</v>
      </c>
      <c r="BR123" s="1064"/>
      <c r="BS123" s="1064"/>
      <c r="BT123" s="1064"/>
      <c r="BU123" s="1064"/>
      <c r="BV123" s="1064">
        <v>42699551</v>
      </c>
      <c r="BW123" s="1064"/>
      <c r="BX123" s="1064"/>
      <c r="BY123" s="1064"/>
      <c r="BZ123" s="1064"/>
      <c r="CA123" s="1064">
        <v>42368095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526057</v>
      </c>
      <c r="AB128" s="1046"/>
      <c r="AC128" s="1046"/>
      <c r="AD128" s="1046"/>
      <c r="AE128" s="1047"/>
      <c r="AF128" s="1048">
        <v>513062</v>
      </c>
      <c r="AG128" s="1046"/>
      <c r="AH128" s="1046"/>
      <c r="AI128" s="1046"/>
      <c r="AJ128" s="1047"/>
      <c r="AK128" s="1048">
        <v>616785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12.4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20840048</v>
      </c>
      <c r="AB129" s="959"/>
      <c r="AC129" s="959"/>
      <c r="AD129" s="959"/>
      <c r="AE129" s="960"/>
      <c r="AF129" s="961">
        <v>20512072</v>
      </c>
      <c r="AG129" s="959"/>
      <c r="AH129" s="959"/>
      <c r="AI129" s="959"/>
      <c r="AJ129" s="960"/>
      <c r="AK129" s="961">
        <v>21045818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17.399999999999999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2329939</v>
      </c>
      <c r="AB130" s="959"/>
      <c r="AC130" s="959"/>
      <c r="AD130" s="959"/>
      <c r="AE130" s="960"/>
      <c r="AF130" s="961">
        <v>2270078</v>
      </c>
      <c r="AG130" s="959"/>
      <c r="AH130" s="959"/>
      <c r="AI130" s="959"/>
      <c r="AJ130" s="960"/>
      <c r="AK130" s="961">
        <v>2115983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18510109</v>
      </c>
      <c r="AB131" s="986"/>
      <c r="AC131" s="986"/>
      <c r="AD131" s="986"/>
      <c r="AE131" s="987"/>
      <c r="AF131" s="985">
        <v>18241994</v>
      </c>
      <c r="AG131" s="986"/>
      <c r="AH131" s="986"/>
      <c r="AI131" s="986"/>
      <c r="AJ131" s="987"/>
      <c r="AK131" s="985">
        <v>18929835</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3.8790209180000002</v>
      </c>
      <c r="AB132" s="1097"/>
      <c r="AC132" s="1097"/>
      <c r="AD132" s="1097"/>
      <c r="AE132" s="1098"/>
      <c r="AF132" s="1099">
        <v>2.93270023</v>
      </c>
      <c r="AG132" s="1097"/>
      <c r="AH132" s="1097"/>
      <c r="AI132" s="1097"/>
      <c r="AJ132" s="1098"/>
      <c r="AK132" s="1099">
        <v>1.332652926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4</v>
      </c>
      <c r="AB133" s="1080"/>
      <c r="AC133" s="1080"/>
      <c r="AD133" s="1080"/>
      <c r="AE133" s="1081"/>
      <c r="AF133" s="1079">
        <v>3.6</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OwJS1yQu1U1b4rJXxl9lD4EgMXAPYwC5AjcSEfTqzybKluPty1gUpHBnAAGGbvsuI4FRDvYD76Ug83kchasSQ==" saltValue="En2NJnufUAiN0jFsYV64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70"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GGyORUHD/aeE4dlLdORw+Xdmue7zP/fiWxwiiEXSCluMwJYMY1Rsh2hUJNqcc9DWLwdYkhyuvm5awDNFZDnTA==" saltValue="ig46K5iY/RoWUtk9uCvw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UUs0zEo9p/9w0B246HIzyCy0h6vJse+tsvoCGJhR7CfXkiCY3xij4stg+jbaQg+L8XkPEO6Y5+Y91ZhflflQ==" saltValue="WP7WN+KP5EsQUZ3P4E5wo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4838563</v>
      </c>
      <c r="AP9" s="281">
        <v>45403</v>
      </c>
      <c r="AQ9" s="282">
        <v>63160</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687994</v>
      </c>
      <c r="AP10" s="284">
        <v>6456</v>
      </c>
      <c r="AQ10" s="285">
        <v>4257</v>
      </c>
      <c r="AR10" s="286">
        <v>51.7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10032</v>
      </c>
      <c r="AP11" s="284">
        <v>94</v>
      </c>
      <c r="AQ11" s="285">
        <v>595</v>
      </c>
      <c r="AR11" s="286">
        <v>-84.2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305419</v>
      </c>
      <c r="AP13" s="284">
        <v>2866</v>
      </c>
      <c r="AQ13" s="285">
        <v>2608</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40921</v>
      </c>
      <c r="AP14" s="284">
        <v>384</v>
      </c>
      <c r="AQ14" s="285">
        <v>1202</v>
      </c>
      <c r="AR14" s="286">
        <v>-68.099999999999994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-234167</v>
      </c>
      <c r="AP15" s="284">
        <v>-2197</v>
      </c>
      <c r="AQ15" s="285">
        <v>-3084</v>
      </c>
      <c r="AR15" s="286">
        <v>-28.8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5648762</v>
      </c>
      <c r="AP16" s="284">
        <v>53006</v>
      </c>
      <c r="AQ16" s="285">
        <v>68747</v>
      </c>
      <c r="AR16" s="286">
        <v>-22.9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4.0199999999999996</v>
      </c>
      <c r="AP21" s="298">
        <v>6.22</v>
      </c>
      <c r="AQ21" s="299">
        <v>-2.2000000000000002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99.4</v>
      </c>
      <c r="AP22" s="303">
        <v>98.7</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2400817</v>
      </c>
      <c r="AP32" s="312">
        <v>22528</v>
      </c>
      <c r="AQ32" s="313">
        <v>33476</v>
      </c>
      <c r="AR32" s="314">
        <v>-32.700000000000003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465997</v>
      </c>
      <c r="AP35" s="312">
        <v>4373</v>
      </c>
      <c r="AQ35" s="313">
        <v>5696</v>
      </c>
      <c r="AR35" s="314">
        <v>-23.2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118223</v>
      </c>
      <c r="AP36" s="312">
        <v>1109</v>
      </c>
      <c r="AQ36" s="313">
        <v>1273</v>
      </c>
      <c r="AR36" s="314">
        <v>-12.9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486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-616785</v>
      </c>
      <c r="AP39" s="312">
        <v>-5788</v>
      </c>
      <c r="AQ39" s="313">
        <v>-6136</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-2115983</v>
      </c>
      <c r="AP40" s="312">
        <v>-19856</v>
      </c>
      <c r="AQ40" s="313">
        <v>-25079</v>
      </c>
      <c r="AR40" s="314">
        <v>-20.8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252269</v>
      </c>
      <c r="AP41" s="312">
        <v>2367</v>
      </c>
      <c r="AQ41" s="313">
        <v>9740</v>
      </c>
      <c r="AR41" s="314">
        <v>-75.7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1568233</v>
      </c>
      <c r="AN51" s="334">
        <v>15074</v>
      </c>
      <c r="AO51" s="335">
        <v>-73.2</v>
      </c>
      <c r="AP51" s="336">
        <v>42836</v>
      </c>
      <c r="AQ51" s="337">
        <v>-0.9</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938996</v>
      </c>
      <c r="AN52" s="342">
        <v>9026</v>
      </c>
      <c r="AO52" s="343">
        <v>-82</v>
      </c>
      <c r="AP52" s="344">
        <v>22936</v>
      </c>
      <c r="AQ52" s="345">
        <v>1.4</v>
      </c>
      <c r="AR52" s="346">
        <v>-83.4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2386701</v>
      </c>
      <c r="AN53" s="334">
        <v>22814</v>
      </c>
      <c r="AO53" s="335">
        <v>51.3</v>
      </c>
      <c r="AP53" s="336">
        <v>44161</v>
      </c>
      <c r="AQ53" s="337">
        <v>3.1</v>
      </c>
      <c r="AR53" s="338">
        <v>48.2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1152908</v>
      </c>
      <c r="AN54" s="342">
        <v>11020</v>
      </c>
      <c r="AO54" s="343">
        <v>22.1</v>
      </c>
      <c r="AP54" s="344">
        <v>23644</v>
      </c>
      <c r="AQ54" s="345">
        <v>3.1</v>
      </c>
      <c r="AR54" s="346">
        <v>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1498794</v>
      </c>
      <c r="AN55" s="334">
        <v>14181</v>
      </c>
      <c r="AO55" s="335">
        <v>-37.799999999999997</v>
      </c>
      <c r="AP55" s="336">
        <v>43955</v>
      </c>
      <c r="AQ55" s="337">
        <v>-0.5</v>
      </c>
      <c r="AR55" s="338">
        <v>-37.299999999999997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1026542</v>
      </c>
      <c r="AN56" s="342">
        <v>9713</v>
      </c>
      <c r="AO56" s="343">
        <v>-11.9</v>
      </c>
      <c r="AP56" s="344">
        <v>21318</v>
      </c>
      <c r="AQ56" s="345">
        <v>-9.8000000000000007</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1840537</v>
      </c>
      <c r="AN57" s="334">
        <v>17291</v>
      </c>
      <c r="AO57" s="335">
        <v>21.9</v>
      </c>
      <c r="AP57" s="336">
        <v>41921</v>
      </c>
      <c r="AQ57" s="337">
        <v>-4.5999999999999996</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1067562</v>
      </c>
      <c r="AN58" s="342">
        <v>10030</v>
      </c>
      <c r="AO58" s="343">
        <v>3.3</v>
      </c>
      <c r="AP58" s="344">
        <v>21655</v>
      </c>
      <c r="AQ58" s="345">
        <v>1.6</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1588807</v>
      </c>
      <c r="AN59" s="334">
        <v>14909</v>
      </c>
      <c r="AO59" s="335">
        <v>-13.8</v>
      </c>
      <c r="AP59" s="336">
        <v>44585</v>
      </c>
      <c r="AQ59" s="337">
        <v>6.4</v>
      </c>
      <c r="AR59" s="338">
        <v>-20.2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1378602</v>
      </c>
      <c r="AN60" s="342">
        <v>12936</v>
      </c>
      <c r="AO60" s="343">
        <v>29</v>
      </c>
      <c r="AP60" s="344">
        <v>23077</v>
      </c>
      <c r="AQ60" s="345">
        <v>6.6</v>
      </c>
      <c r="AR60" s="346">
        <v>22.4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1776614</v>
      </c>
      <c r="AN61" s="349">
        <v>16854</v>
      </c>
      <c r="AO61" s="350">
        <v>-10.3</v>
      </c>
      <c r="AP61" s="351">
        <v>43492</v>
      </c>
      <c r="AQ61" s="352">
        <v>0.7</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1112922</v>
      </c>
      <c r="AN62" s="342">
        <v>10545</v>
      </c>
      <c r="AO62" s="343">
        <v>-7.9</v>
      </c>
      <c r="AP62" s="344">
        <v>22526</v>
      </c>
      <c r="AQ62" s="345">
        <v>0.6</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y6OeHCKxp9cAiXJFavvUdkyViDYvqAYPbAThh0LIn4Q9uTtTMfPTb+GWBYNHZgJaocGEWtj1OHivgpduos5AA==" saltValue="2jSvZbYm4p+77uEknIy/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5" zoomScale="73" zoomScaleNormal="73"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YyxQgdOKiRwwfeXTOh/p1/8LAwtnAMl/D1/nVtSvF09R5QS/XuebpW6OyAD9s+Ip57c4ri3aZju9Z41egeqmw==" saltValue="m51Ho0MSDoN01B01gFhX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GL2Yo9TyHt6UAGP4fDv1Mp66S12kkvNgeS2E9rMnhO8FVMEeNmx7dXj7icLSL1CXdzj2PCM+lzPd8phXfER3w==" saltValue="eFkCorJnaetOzTYD8W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7" zoomScale="86" zoomScaleNormal="8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9.98</v>
      </c>
      <c r="G47" s="12">
        <v>13.74</v>
      </c>
      <c r="H47" s="12">
        <v>18.43</v>
      </c>
      <c r="I47" s="12">
        <v>24.39</v>
      </c>
      <c r="J47" s="13">
        <v>25.2</v>
      </c>
    </row>
    <row r="48" spans="2:10" ht="57.75" customHeight="1" x14ac:dyDescent="0.15">
      <c r="B48" s="14"/>
      <c r="C48" s="1141" t="s">
        <v>4</v>
      </c>
      <c r="D48" s="1141"/>
      <c r="E48" s="1142"/>
      <c r="F48" s="15">
        <v>4.45</v>
      </c>
      <c r="G48" s="16">
        <v>5.08</v>
      </c>
      <c r="H48" s="16">
        <v>7.07</v>
      </c>
      <c r="I48" s="16">
        <v>5.77</v>
      </c>
      <c r="J48" s="17">
        <v>6.63</v>
      </c>
    </row>
    <row r="49" spans="2:10" ht="57.75" customHeight="1" thickBot="1" x14ac:dyDescent="0.2">
      <c r="B49" s="18"/>
      <c r="C49" s="1143" t="s">
        <v>5</v>
      </c>
      <c r="D49" s="1143"/>
      <c r="E49" s="1144"/>
      <c r="F49" s="19" t="s">
        <v>532</v>
      </c>
      <c r="G49" s="20">
        <v>4.8</v>
      </c>
      <c r="H49" s="20">
        <v>7.71</v>
      </c>
      <c r="I49" s="20">
        <v>4.26</v>
      </c>
      <c r="J49" s="21">
        <v>3.88</v>
      </c>
    </row>
    <row r="50" spans="2:10" x14ac:dyDescent="0.15"/>
  </sheetData>
  <sheetProtection algorithmName="SHA-512" hashValue="lYWRMErKwvW7Le3rDIoxp3ofOOEwqXaH7x62gtw61Ow3Dg+bb2IlgH7mzI+QxW4psSL1p9PUXJLcrvozDhO7Hg==" saltValue="c/0fKDyeVoHvrVP5gjY7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12.39</v>
      </c>
      <c r="G34" s="33">
        <v>11.79</v>
      </c>
      <c r="H34" s="33">
        <v>11.24</v>
      </c>
      <c r="I34" s="33">
        <v>11.08</v>
      </c>
      <c r="J34" s="34">
        <v>10.7</v>
      </c>
      <c r="K34" s="22"/>
      <c r="L34" s="22"/>
      <c r="M34" s="22"/>
      <c r="N34" s="22"/>
      <c r="O34" s="22"/>
      <c r="P34" s="22"/>
    </row>
    <row r="35" spans="1:16" ht="39" customHeight="1" x14ac:dyDescent="0.15">
      <c r="A35" s="22"/>
      <c r="B35" s="35"/>
      <c r="C35" s="1145" t="s">
        <v>534</v>
      </c>
      <c r="D35" s="1146"/>
      <c r="E35" s="1147"/>
      <c r="F35" s="36">
        <v>6.07</v>
      </c>
      <c r="G35" s="37">
        <v>7.47</v>
      </c>
      <c r="H35" s="37">
        <v>8.39</v>
      </c>
      <c r="I35" s="37">
        <v>9.75</v>
      </c>
      <c r="J35" s="38">
        <v>10.66</v>
      </c>
      <c r="K35" s="22"/>
      <c r="L35" s="22"/>
      <c r="M35" s="22"/>
      <c r="N35" s="22"/>
      <c r="O35" s="22"/>
      <c r="P35" s="22"/>
    </row>
    <row r="36" spans="1:16" ht="39" customHeight="1" x14ac:dyDescent="0.15">
      <c r="A36" s="22"/>
      <c r="B36" s="35"/>
      <c r="C36" s="1145" t="s">
        <v>535</v>
      </c>
      <c r="D36" s="1146"/>
      <c r="E36" s="1147"/>
      <c r="F36" s="36">
        <v>4.3600000000000003</v>
      </c>
      <c r="G36" s="37">
        <v>4.97</v>
      </c>
      <c r="H36" s="37">
        <v>6.95</v>
      </c>
      <c r="I36" s="37">
        <v>5.65</v>
      </c>
      <c r="J36" s="38">
        <v>6.6</v>
      </c>
      <c r="K36" s="22"/>
      <c r="L36" s="22"/>
      <c r="M36" s="22"/>
      <c r="N36" s="22"/>
      <c r="O36" s="22"/>
      <c r="P36" s="22"/>
    </row>
    <row r="37" spans="1:16" ht="39" customHeight="1" x14ac:dyDescent="0.15">
      <c r="A37" s="22"/>
      <c r="B37" s="35"/>
      <c r="C37" s="1145" t="s">
        <v>536</v>
      </c>
      <c r="D37" s="1146"/>
      <c r="E37" s="1147"/>
      <c r="F37" s="36" t="s">
        <v>537</v>
      </c>
      <c r="G37" s="37">
        <v>0.56999999999999995</v>
      </c>
      <c r="H37" s="37">
        <v>0.83</v>
      </c>
      <c r="I37" s="37">
        <v>0.7</v>
      </c>
      <c r="J37" s="38">
        <v>0.62</v>
      </c>
      <c r="K37" s="22"/>
      <c r="L37" s="22"/>
      <c r="M37" s="22"/>
      <c r="N37" s="22"/>
      <c r="O37" s="22"/>
      <c r="P37" s="22"/>
    </row>
    <row r="38" spans="1:16" ht="39" customHeight="1" x14ac:dyDescent="0.15">
      <c r="A38" s="22"/>
      <c r="B38" s="35"/>
      <c r="C38" s="1145" t="s">
        <v>538</v>
      </c>
      <c r="D38" s="1146"/>
      <c r="E38" s="1147"/>
      <c r="F38" s="36">
        <v>0.08</v>
      </c>
      <c r="G38" s="37">
        <v>0.11</v>
      </c>
      <c r="H38" s="37">
        <v>0.11</v>
      </c>
      <c r="I38" s="37">
        <v>0.42</v>
      </c>
      <c r="J38" s="38">
        <v>0.37</v>
      </c>
      <c r="K38" s="22"/>
      <c r="L38" s="22"/>
      <c r="M38" s="22"/>
      <c r="N38" s="22"/>
      <c r="O38" s="22"/>
      <c r="P38" s="22"/>
    </row>
    <row r="39" spans="1:16" ht="39" customHeight="1" x14ac:dyDescent="0.15">
      <c r="A39" s="22"/>
      <c r="B39" s="35"/>
      <c r="C39" s="1145" t="s">
        <v>539</v>
      </c>
      <c r="D39" s="1146"/>
      <c r="E39" s="1147"/>
      <c r="F39" s="36">
        <v>0.24</v>
      </c>
      <c r="G39" s="37">
        <v>0.22</v>
      </c>
      <c r="H39" s="37">
        <v>0.21</v>
      </c>
      <c r="I39" s="37">
        <v>0.23</v>
      </c>
      <c r="J39" s="38">
        <v>0.26</v>
      </c>
      <c r="K39" s="22"/>
      <c r="L39" s="22"/>
      <c r="M39" s="22"/>
      <c r="N39" s="22"/>
      <c r="O39" s="22"/>
      <c r="P39" s="22"/>
    </row>
    <row r="40" spans="1:16" ht="39" customHeight="1" x14ac:dyDescent="0.15">
      <c r="A40" s="22"/>
      <c r="B40" s="35"/>
      <c r="C40" s="1145" t="s">
        <v>540</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t="s">
        <v>541</v>
      </c>
      <c r="D41" s="1146"/>
      <c r="E41" s="1147"/>
      <c r="F41" s="36">
        <v>0.08</v>
      </c>
      <c r="G41" s="37">
        <v>0.09</v>
      </c>
      <c r="H41" s="37">
        <v>0.09</v>
      </c>
      <c r="I41" s="37">
        <v>0.1</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NMEVpOnF9lO+z6A59cGX0stzHfwikSFZWiqSt5abtlMHOoYjIBbNlsdneiR1H05AKNY8s+2yMzcAZa2STSVQ==" saltValue="T7HuvWltZKVSF64sP6qR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2585</v>
      </c>
      <c r="L45" s="60">
        <v>2487</v>
      </c>
      <c r="M45" s="60">
        <v>2489</v>
      </c>
      <c r="N45" s="60">
        <v>2460</v>
      </c>
      <c r="O45" s="61">
        <v>2401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640</v>
      </c>
      <c r="L48" s="64">
        <v>593</v>
      </c>
      <c r="M48" s="64">
        <v>541</v>
      </c>
      <c r="N48" s="64">
        <v>516</v>
      </c>
      <c r="O48" s="65">
        <v>466</v>
      </c>
      <c r="P48" s="48"/>
      <c r="Q48" s="48"/>
      <c r="R48" s="48"/>
      <c r="S48" s="48"/>
      <c r="T48" s="48"/>
      <c r="U48" s="48"/>
    </row>
    <row r="49" spans="1:21" ht="30.75" customHeight="1" x14ac:dyDescent="0.15">
      <c r="A49" s="48"/>
      <c r="B49" s="1155"/>
      <c r="C49" s="1156"/>
      <c r="D49" s="62"/>
      <c r="E49" s="1161" t="s">
        <v>14</v>
      </c>
      <c r="F49" s="1161"/>
      <c r="G49" s="1161"/>
      <c r="H49" s="1161"/>
      <c r="I49" s="1161"/>
      <c r="J49" s="1162"/>
      <c r="K49" s="63">
        <v>606</v>
      </c>
      <c r="L49" s="64">
        <v>611</v>
      </c>
      <c r="M49" s="64">
        <v>544</v>
      </c>
      <c r="N49" s="64">
        <v>342</v>
      </c>
      <c r="O49" s="65">
        <v>118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3110</v>
      </c>
      <c r="L52" s="64">
        <v>2995</v>
      </c>
      <c r="M52" s="64">
        <v>2857</v>
      </c>
      <c r="N52" s="64">
        <v>2783</v>
      </c>
      <c r="O52" s="65">
        <v>2733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721</v>
      </c>
      <c r="L53" s="69">
        <v>696</v>
      </c>
      <c r="M53" s="69">
        <v>717</v>
      </c>
      <c r="N53" s="69">
        <v>535</v>
      </c>
      <c r="O53" s="70">
        <v>252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2dRj1qkNrhIlMEHcNd6ArOZaWU7AAlPBY6neBH3M6RHLD22+otPtGk37BZ3gmSixRIJsRgMV2Z5drnbtQgNkQ==" saltValue="rH3ibj533GobhCPu2kSz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26782</v>
      </c>
      <c r="J41" s="356">
        <v>25791</v>
      </c>
      <c r="K41" s="356">
        <v>24860</v>
      </c>
      <c r="L41" s="356">
        <v>23053</v>
      </c>
      <c r="M41" s="357">
        <v>20499</v>
      </c>
    </row>
    <row r="42" spans="2:13" ht="27.75" customHeight="1" x14ac:dyDescent="0.15">
      <c r="B42" s="1186"/>
      <c r="C42" s="1187"/>
      <c r="D42" s="106"/>
      <c r="E42" s="1192" t="s">
        <v>32</v>
      </c>
      <c r="F42" s="1192"/>
      <c r="G42" s="1192"/>
      <c r="H42" s="1193"/>
      <c r="I42" s="358">
        <v>756</v>
      </c>
      <c r="J42" s="359">
        <v>645</v>
      </c>
      <c r="K42" s="359">
        <v>546</v>
      </c>
      <c r="L42" s="359">
        <v>546</v>
      </c>
      <c r="M42" s="360">
        <v>546</v>
      </c>
    </row>
    <row r="43" spans="2:13" ht="27.75" customHeight="1" x14ac:dyDescent="0.15">
      <c r="B43" s="1186"/>
      <c r="C43" s="1187"/>
      <c r="D43" s="106"/>
      <c r="E43" s="1192" t="s">
        <v>33</v>
      </c>
      <c r="F43" s="1192"/>
      <c r="G43" s="1192"/>
      <c r="H43" s="1193"/>
      <c r="I43" s="358">
        <v>4912</v>
      </c>
      <c r="J43" s="359">
        <v>4560</v>
      </c>
      <c r="K43" s="359">
        <v>4197</v>
      </c>
      <c r="L43" s="359">
        <v>3892</v>
      </c>
      <c r="M43" s="360">
        <v>3558</v>
      </c>
    </row>
    <row r="44" spans="2:13" ht="27.75" customHeight="1" x14ac:dyDescent="0.15">
      <c r="B44" s="1186"/>
      <c r="C44" s="1187"/>
      <c r="D44" s="106"/>
      <c r="E44" s="1192" t="s">
        <v>34</v>
      </c>
      <c r="F44" s="1192"/>
      <c r="G44" s="1192"/>
      <c r="H44" s="1193"/>
      <c r="I44" s="358">
        <v>2177</v>
      </c>
      <c r="J44" s="359">
        <v>1590</v>
      </c>
      <c r="K44" s="359">
        <v>1080</v>
      </c>
      <c r="L44" s="359">
        <v>747</v>
      </c>
      <c r="M44" s="360">
        <v>911</v>
      </c>
    </row>
    <row r="45" spans="2:13" ht="27.75" customHeight="1" x14ac:dyDescent="0.15">
      <c r="B45" s="1186"/>
      <c r="C45" s="1187"/>
      <c r="D45" s="106"/>
      <c r="E45" s="1192" t="s">
        <v>35</v>
      </c>
      <c r="F45" s="1192"/>
      <c r="G45" s="1192"/>
      <c r="H45" s="1193"/>
      <c r="I45" s="358">
        <v>1108</v>
      </c>
      <c r="J45" s="359">
        <v>793</v>
      </c>
      <c r="K45" s="359">
        <v>538</v>
      </c>
      <c r="L45" s="359">
        <v>407</v>
      </c>
      <c r="M45" s="360">
        <v>391</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11417</v>
      </c>
      <c r="J50" s="359">
        <v>12350</v>
      </c>
      <c r="K50" s="359">
        <v>14904</v>
      </c>
      <c r="L50" s="359">
        <v>17867</v>
      </c>
      <c r="M50" s="360">
        <v>19036</v>
      </c>
    </row>
    <row r="51" spans="2:13" ht="27.75" customHeight="1" x14ac:dyDescent="0.15">
      <c r="B51" s="1186"/>
      <c r="C51" s="1187"/>
      <c r="D51" s="106"/>
      <c r="E51" s="1192" t="s">
        <v>42</v>
      </c>
      <c r="F51" s="1192"/>
      <c r="G51" s="1192"/>
      <c r="H51" s="1193"/>
      <c r="I51" s="358">
        <v>2626</v>
      </c>
      <c r="J51" s="359">
        <v>2605</v>
      </c>
      <c r="K51" s="359">
        <v>2546</v>
      </c>
      <c r="L51" s="359">
        <v>1942</v>
      </c>
      <c r="M51" s="360">
        <v>1935</v>
      </c>
    </row>
    <row r="52" spans="2:13" ht="27.75" customHeight="1" x14ac:dyDescent="0.15">
      <c r="B52" s="1188"/>
      <c r="C52" s="1189"/>
      <c r="D52" s="106"/>
      <c r="E52" s="1192" t="s">
        <v>43</v>
      </c>
      <c r="F52" s="1192"/>
      <c r="G52" s="1192"/>
      <c r="H52" s="1193"/>
      <c r="I52" s="358">
        <v>25981</v>
      </c>
      <c r="J52" s="359">
        <v>25177</v>
      </c>
      <c r="K52" s="359">
        <v>24421</v>
      </c>
      <c r="L52" s="359">
        <v>22891</v>
      </c>
      <c r="M52" s="360">
        <v>21397</v>
      </c>
    </row>
    <row r="53" spans="2:13" ht="27.75" customHeight="1" thickBot="1" x14ac:dyDescent="0.2">
      <c r="B53" s="1199" t="s">
        <v>19</v>
      </c>
      <c r="C53" s="1200"/>
      <c r="D53" s="110"/>
      <c r="E53" s="1201" t="s">
        <v>44</v>
      </c>
      <c r="F53" s="1201"/>
      <c r="G53" s="1201"/>
      <c r="H53" s="1202"/>
      <c r="I53" s="361">
        <v>-4287</v>
      </c>
      <c r="J53" s="362">
        <v>-6754</v>
      </c>
      <c r="K53" s="362">
        <v>-10650</v>
      </c>
      <c r="L53" s="362">
        <v>-14054</v>
      </c>
      <c r="M53" s="363">
        <v>-16463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fH6q15t7Xgkk+lok9UiI7+nA5xrWWhlLpduoFZOJSzUbx+gU1528kj5Xpw5UdESQ9SmdLoruPanqoyTK1elXg==" saltValue="+Zu5Slw1NbO3FmJBvNmK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3841</v>
      </c>
      <c r="G55" s="122">
        <v>5004</v>
      </c>
      <c r="H55" s="123">
        <v>5304</v>
      </c>
    </row>
    <row r="56" spans="2:8" ht="52.5" customHeight="1" x14ac:dyDescent="0.15">
      <c r="B56" s="124"/>
      <c r="C56" s="1213" t="s">
        <v>47</v>
      </c>
      <c r="D56" s="1213"/>
      <c r="E56" s="1214"/>
      <c r="F56" s="125">
        <v>462</v>
      </c>
      <c r="G56" s="125">
        <v>462</v>
      </c>
      <c r="H56" s="126">
        <v>271</v>
      </c>
    </row>
    <row r="57" spans="2:8" ht="53.25" customHeight="1" x14ac:dyDescent="0.15">
      <c r="B57" s="124"/>
      <c r="C57" s="1215" t="s">
        <v>48</v>
      </c>
      <c r="D57" s="1215"/>
      <c r="E57" s="1216"/>
      <c r="F57" s="127">
        <v>10071</v>
      </c>
      <c r="G57" s="127">
        <v>11784</v>
      </c>
      <c r="H57" s="128">
        <v>12844</v>
      </c>
    </row>
    <row r="58" spans="2:8" ht="45.75" customHeight="1" x14ac:dyDescent="0.15">
      <c r="B58" s="129"/>
      <c r="C58" s="1203" t="s">
        <v>571</v>
      </c>
      <c r="D58" s="1204"/>
      <c r="E58" s="1205"/>
      <c r="F58" s="130">
        <v>8270</v>
      </c>
      <c r="G58" s="130">
        <v>9929</v>
      </c>
      <c r="H58" s="131">
        <v>10581</v>
      </c>
    </row>
    <row r="59" spans="2:8" ht="45.75" customHeight="1" x14ac:dyDescent="0.15">
      <c r="B59" s="129"/>
      <c r="C59" s="1203" t="s">
        <v>572</v>
      </c>
      <c r="D59" s="1204"/>
      <c r="E59" s="1205"/>
      <c r="F59" s="130">
        <v>1347</v>
      </c>
      <c r="G59" s="130">
        <v>1388</v>
      </c>
      <c r="H59" s="131">
        <v>1781</v>
      </c>
    </row>
    <row r="60" spans="2:8" ht="45.75" customHeight="1" x14ac:dyDescent="0.15">
      <c r="B60" s="129"/>
      <c r="C60" s="1203" t="s">
        <v>575</v>
      </c>
      <c r="D60" s="1204"/>
      <c r="E60" s="1205"/>
      <c r="F60" s="130">
        <v>231</v>
      </c>
      <c r="G60" s="130">
        <v>232</v>
      </c>
      <c r="H60" s="131">
        <v>234</v>
      </c>
    </row>
    <row r="61" spans="2:8" ht="45.75" customHeight="1" x14ac:dyDescent="0.15">
      <c r="B61" s="129"/>
      <c r="C61" s="1203" t="s">
        <v>573</v>
      </c>
      <c r="D61" s="1204"/>
      <c r="E61" s="1205"/>
      <c r="F61" s="130">
        <v>106</v>
      </c>
      <c r="G61" s="130">
        <v>119</v>
      </c>
      <c r="H61" s="131">
        <v>132</v>
      </c>
    </row>
    <row r="62" spans="2:8" ht="45.75" customHeight="1" thickBot="1" x14ac:dyDescent="0.2">
      <c r="B62" s="132"/>
      <c r="C62" s="1206" t="s">
        <v>574</v>
      </c>
      <c r="D62" s="1207"/>
      <c r="E62" s="1208"/>
      <c r="F62" s="133">
        <v>39</v>
      </c>
      <c r="G62" s="133">
        <v>39</v>
      </c>
      <c r="H62" s="134">
        <v>39</v>
      </c>
    </row>
    <row r="63" spans="2:8" ht="52.5" customHeight="1" thickBot="1" x14ac:dyDescent="0.2">
      <c r="B63" s="135"/>
      <c r="C63" s="1209" t="s">
        <v>49</v>
      </c>
      <c r="D63" s="1209"/>
      <c r="E63" s="1210"/>
      <c r="F63" s="136">
        <v>14375</v>
      </c>
      <c r="G63" s="136">
        <v>17250</v>
      </c>
      <c r="H63" s="137">
        <v>18418</v>
      </c>
    </row>
    <row r="64" spans="2:8" x14ac:dyDescent="0.15"/>
  </sheetData>
  <sheetProtection algorithmName="SHA-512" hashValue="S9wQPj23x9R6KHaU/MeoYF8stTKs5csh50L3JehLE4UHAaIbLfpTDpRKzJZtwH1tiHfy/XofLxqYCH6M4pmCsg==" saltValue="OHhnG0b3nxDOfW7O0B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15074</v>
      </c>
      <c r="E3" s="156"/>
      <c r="F3" s="157">
        <v>42836</v>
      </c>
      <c r="G3" s="158"/>
      <c r="H3" s="159"/>
    </row>
    <row r="4" spans="1:8" x14ac:dyDescent="0.15">
      <c r="A4" s="160"/>
      <c r="B4" s="161"/>
      <c r="C4" s="162"/>
      <c r="D4" s="163">
        <v>9026</v>
      </c>
      <c r="E4" s="164"/>
      <c r="F4" s="165">
        <v>22936</v>
      </c>
      <c r="G4" s="166"/>
      <c r="H4" s="167"/>
    </row>
    <row r="5" spans="1:8" x14ac:dyDescent="0.15">
      <c r="A5" s="148" t="s">
        <v>521</v>
      </c>
      <c r="B5" s="153"/>
      <c r="C5" s="154"/>
      <c r="D5" s="155">
        <v>22814</v>
      </c>
      <c r="E5" s="156"/>
      <c r="F5" s="157">
        <v>44161</v>
      </c>
      <c r="G5" s="158"/>
      <c r="H5" s="159"/>
    </row>
    <row r="6" spans="1:8" x14ac:dyDescent="0.15">
      <c r="A6" s="160"/>
      <c r="B6" s="161"/>
      <c r="C6" s="162"/>
      <c r="D6" s="163">
        <v>11020</v>
      </c>
      <c r="E6" s="164"/>
      <c r="F6" s="165">
        <v>23644</v>
      </c>
      <c r="G6" s="166"/>
      <c r="H6" s="167"/>
    </row>
    <row r="7" spans="1:8" x14ac:dyDescent="0.15">
      <c r="A7" s="148" t="s">
        <v>522</v>
      </c>
      <c r="B7" s="153"/>
      <c r="C7" s="154"/>
      <c r="D7" s="155">
        <v>14181</v>
      </c>
      <c r="E7" s="156"/>
      <c r="F7" s="157">
        <v>43955</v>
      </c>
      <c r="G7" s="158"/>
      <c r="H7" s="159"/>
    </row>
    <row r="8" spans="1:8" x14ac:dyDescent="0.15">
      <c r="A8" s="160"/>
      <c r="B8" s="161"/>
      <c r="C8" s="162"/>
      <c r="D8" s="163">
        <v>9713</v>
      </c>
      <c r="E8" s="164"/>
      <c r="F8" s="165">
        <v>21318</v>
      </c>
      <c r="G8" s="166"/>
      <c r="H8" s="167"/>
    </row>
    <row r="9" spans="1:8" x14ac:dyDescent="0.15">
      <c r="A9" s="148" t="s">
        <v>523</v>
      </c>
      <c r="B9" s="153"/>
      <c r="C9" s="154"/>
      <c r="D9" s="155">
        <v>17291</v>
      </c>
      <c r="E9" s="156"/>
      <c r="F9" s="157">
        <v>41921</v>
      </c>
      <c r="G9" s="158"/>
      <c r="H9" s="159"/>
    </row>
    <row r="10" spans="1:8" x14ac:dyDescent="0.15">
      <c r="A10" s="160"/>
      <c r="B10" s="161"/>
      <c r="C10" s="162"/>
      <c r="D10" s="163">
        <v>10030</v>
      </c>
      <c r="E10" s="164"/>
      <c r="F10" s="165">
        <v>21655</v>
      </c>
      <c r="G10" s="166"/>
      <c r="H10" s="167"/>
    </row>
    <row r="11" spans="1:8" x14ac:dyDescent="0.15">
      <c r="A11" s="148" t="s">
        <v>524</v>
      </c>
      <c r="B11" s="153"/>
      <c r="C11" s="154"/>
      <c r="D11" s="155">
        <v>14909</v>
      </c>
      <c r="E11" s="156"/>
      <c r="F11" s="157">
        <v>44585</v>
      </c>
      <c r="G11" s="158"/>
      <c r="H11" s="159"/>
    </row>
    <row r="12" spans="1:8" x14ac:dyDescent="0.15">
      <c r="A12" s="160"/>
      <c r="B12" s="161"/>
      <c r="C12" s="168"/>
      <c r="D12" s="163">
        <v>12936</v>
      </c>
      <c r="E12" s="164"/>
      <c r="F12" s="165">
        <v>23077</v>
      </c>
      <c r="G12" s="166"/>
      <c r="H12" s="167"/>
    </row>
    <row r="13" spans="1:8" x14ac:dyDescent="0.15">
      <c r="A13" s="148"/>
      <c r="B13" s="153"/>
      <c r="C13" s="169"/>
      <c r="D13" s="170">
        <v>16854</v>
      </c>
      <c r="E13" s="171"/>
      <c r="F13" s="172">
        <v>43492</v>
      </c>
      <c r="G13" s="173"/>
      <c r="H13" s="159"/>
    </row>
    <row r="14" spans="1:8" x14ac:dyDescent="0.15">
      <c r="A14" s="160"/>
      <c r="B14" s="161"/>
      <c r="C14" s="162"/>
      <c r="D14" s="163">
        <v>10545</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5.08</v>
      </c>
      <c r="D19" s="174">
        <f>ROUND(VALUE(SUBSTITUTE(実質収支比率等に係る経年分析!H$48,"▲","-")),2)</f>
        <v>7.07</v>
      </c>
      <c r="E19" s="174">
        <f>ROUND(VALUE(SUBSTITUTE(実質収支比率等に係る経年分析!I$48,"▲","-")),2)</f>
        <v>5.77</v>
      </c>
      <c r="F19" s="174">
        <f>ROUND(VALUE(SUBSTITUTE(実質収支比率等に係る経年分析!J$48,"▲","-")),2)</f>
        <v>6.63</v>
      </c>
    </row>
    <row r="20" spans="1:11" x14ac:dyDescent="0.15">
      <c r="A20" s="174" t="s">
        <v>53</v>
      </c>
      <c r="B20" s="174">
        <f>ROUND(VALUE(SUBSTITUTE(実質収支比率等に係る経年分析!F$47,"▲","-")),2)</f>
        <v>9.98</v>
      </c>
      <c r="C20" s="174">
        <f>ROUND(VALUE(SUBSTITUTE(実質収支比率等に係る経年分析!G$47,"▲","-")),2)</f>
        <v>13.74</v>
      </c>
      <c r="D20" s="174">
        <f>ROUND(VALUE(SUBSTITUTE(実質収支比率等に係る経年分析!H$47,"▲","-")),2)</f>
        <v>18.43</v>
      </c>
      <c r="E20" s="174">
        <f>ROUND(VALUE(SUBSTITUTE(実質収支比率等に係る経年分析!I$47,"▲","-")),2)</f>
        <v>24.39</v>
      </c>
      <c r="F20" s="174">
        <f>ROUND(VALUE(SUBSTITUTE(実質収支比率等に係る経年分析!J$47,"▲","-")),2)</f>
        <v>25.2</v>
      </c>
    </row>
    <row r="21" spans="1:11" x14ac:dyDescent="0.15">
      <c r="A21" s="174" t="s">
        <v>54</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7.71</v>
      </c>
      <c r="E21" s="174">
        <f>IF(ISNUMBER(VALUE(SUBSTITUTE(実質収支比率等に係る経年分析!I$49,"▲","-"))),ROUND(VALUE(SUBSTITUTE(実質収支比率等に係る経年分析!I$49,"▲","-")),2),NA())</f>
        <v>4.26</v>
      </c>
      <c r="F21" s="174">
        <f>IF(ISNUMBER(VALUE(SUBSTITUTE(実質収支比率等に係る経年分析!J$49,"▲","-"))),ROUND(VALUE(SUBSTITUTE(実質収支比率等に係る経年分析!J$49,"▲","-")),2),NA())</f>
        <v>3.88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奨学資金貸与事業特別会計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介護保険事業特別会計</v>
      </c>
      <c r="B33" s="175">
        <f>IF(ROUND(VALUE(SUBSTITUTE(連結実質赤字比率に係る赤字・黒字の構成分析!F$37,"▲", "-")), 2) &lt; 0, ABS(ROUND(VALUE(SUBSTITUTE(連結実質赤字比率に係る赤字・黒字の構成分析!F$37,"▲", "-")), 2)), NA())</f>
        <v>0.15</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4.3600000000000003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3110</v>
      </c>
      <c r="E42" s="176"/>
      <c r="F42" s="176"/>
      <c r="G42" s="176">
        <f>'実質公債費比率（分子）の構造'!L$52</f>
        <v>2995</v>
      </c>
      <c r="H42" s="176"/>
      <c r="I42" s="176"/>
      <c r="J42" s="176">
        <f>'実質公債費比率（分子）の構造'!M$52</f>
        <v>2857</v>
      </c>
      <c r="K42" s="176"/>
      <c r="L42" s="176"/>
      <c r="M42" s="176">
        <f>'実質公債費比率（分子）の構造'!N$52</f>
        <v>2783</v>
      </c>
      <c r="N42" s="176"/>
      <c r="O42" s="176"/>
      <c r="P42" s="176">
        <f>'実質公債費比率（分子）の構造'!O$52</f>
        <v>2733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606</v>
      </c>
      <c r="C45" s="176"/>
      <c r="D45" s="176"/>
      <c r="E45" s="176">
        <f>'実質公債費比率（分子）の構造'!L$49</f>
        <v>611</v>
      </c>
      <c r="F45" s="176"/>
      <c r="G45" s="176"/>
      <c r="H45" s="176">
        <f>'実質公債費比率（分子）の構造'!M$49</f>
        <v>544</v>
      </c>
      <c r="I45" s="176"/>
      <c r="J45" s="176"/>
      <c r="K45" s="176">
        <f>'実質公債費比率（分子）の構造'!N$49</f>
        <v>342</v>
      </c>
      <c r="L45" s="176"/>
      <c r="M45" s="176"/>
      <c r="N45" s="176">
        <f>'実質公債費比率（分子）の構造'!O$49</f>
        <v>118</v>
      </c>
      <c r="O45" s="176"/>
      <c r="P45" s="176"/>
    </row>
    <row r="46" spans="1:16" x14ac:dyDescent="0.15">
      <c r="A46" s="176" t="s">
        <v>64</v>
      </c>
      <c r="B46" s="176">
        <f>'実質公債費比率（分子）の構造'!K$48</f>
        <v>640</v>
      </c>
      <c r="C46" s="176"/>
      <c r="D46" s="176"/>
      <c r="E46" s="176">
        <f>'実質公債費比率（分子）の構造'!L$48</f>
        <v>593</v>
      </c>
      <c r="F46" s="176"/>
      <c r="G46" s="176"/>
      <c r="H46" s="176">
        <f>'実質公債費比率（分子）の構造'!M$48</f>
        <v>541</v>
      </c>
      <c r="I46" s="176"/>
      <c r="J46" s="176"/>
      <c r="K46" s="176">
        <f>'実質公債費比率（分子）の構造'!N$48</f>
        <v>516</v>
      </c>
      <c r="L46" s="176"/>
      <c r="M46" s="176"/>
      <c r="N46" s="176">
        <f>'実質公債費比率（分子）の構造'!O$48</f>
        <v>466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2585</v>
      </c>
      <c r="C49" s="176"/>
      <c r="D49" s="176"/>
      <c r="E49" s="176">
        <f>'実質公債費比率（分子）の構造'!L$45</f>
        <v>2487</v>
      </c>
      <c r="F49" s="176"/>
      <c r="G49" s="176"/>
      <c r="H49" s="176">
        <f>'実質公債費比率（分子）の構造'!M$45</f>
        <v>2489</v>
      </c>
      <c r="I49" s="176"/>
      <c r="J49" s="176"/>
      <c r="K49" s="176">
        <f>'実質公債費比率（分子）の構造'!N$45</f>
        <v>2460</v>
      </c>
      <c r="L49" s="176"/>
      <c r="M49" s="176"/>
      <c r="N49" s="176">
        <f>'実質公債費比率（分子）の構造'!O$45</f>
        <v>2401</v>
      </c>
      <c r="O49" s="176"/>
      <c r="P49" s="176"/>
    </row>
    <row r="50" spans="1:16" x14ac:dyDescent="0.15">
      <c r="A50" s="176" t="s">
        <v>67</v>
      </c>
      <c r="B50" s="176" t="e">
        <f>NA()</f>
        <v>#N/A</v>
      </c>
      <c r="C50" s="176">
        <f>IF(ISNUMBER('実質公債費比率（分子）の構造'!K$53),'実質公債費比率（分子）の構造'!K$53,NA())</f>
        <v>721</v>
      </c>
      <c r="D50" s="176" t="e">
        <f>NA()</f>
        <v>#N/A</v>
      </c>
      <c r="E50" s="176" t="e">
        <f>NA()</f>
        <v>#N/A</v>
      </c>
      <c r="F50" s="176">
        <f>IF(ISNUMBER('実質公債費比率（分子）の構造'!L$53),'実質公債費比率（分子）の構造'!L$53,NA())</f>
        <v>696</v>
      </c>
      <c r="G50" s="176" t="e">
        <f>NA()</f>
        <v>#N/A</v>
      </c>
      <c r="H50" s="176" t="e">
        <f>NA()</f>
        <v>#N/A</v>
      </c>
      <c r="I50" s="176">
        <f>IF(ISNUMBER('実質公債費比率（分子）の構造'!M$53),'実質公債費比率（分子）の構造'!M$53,NA())</f>
        <v>717</v>
      </c>
      <c r="J50" s="176" t="e">
        <f>NA()</f>
        <v>#N/A</v>
      </c>
      <c r="K50" s="176" t="e">
        <f>NA()</f>
        <v>#N/A</v>
      </c>
      <c r="L50" s="176">
        <f>IF(ISNUMBER('実質公債費比率（分子）の構造'!N$53),'実質公債費比率（分子）の構造'!N$53,NA())</f>
        <v>535</v>
      </c>
      <c r="M50" s="176" t="e">
        <f>NA()</f>
        <v>#N/A</v>
      </c>
      <c r="N50" s="176" t="e">
        <f>NA()</f>
        <v>#N/A</v>
      </c>
      <c r="O50" s="176">
        <f>IF(ISNUMBER('実質公債費比率（分子）の構造'!O$53),'実質公債費比率（分子）の構造'!O$53,NA())</f>
        <v>252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25981</v>
      </c>
      <c r="E56" s="175"/>
      <c r="F56" s="175"/>
      <c r="G56" s="175">
        <f>'将来負担比率（分子）の構造'!J$52</f>
        <v>25177</v>
      </c>
      <c r="H56" s="175"/>
      <c r="I56" s="175"/>
      <c r="J56" s="175">
        <f>'将来負担比率（分子）の構造'!K$52</f>
        <v>24421</v>
      </c>
      <c r="K56" s="175"/>
      <c r="L56" s="175"/>
      <c r="M56" s="175">
        <f>'将来負担比率（分子）の構造'!L$52</f>
        <v>22891</v>
      </c>
      <c r="N56" s="175"/>
      <c r="O56" s="175"/>
      <c r="P56" s="175">
        <f>'将来負担比率（分子）の構造'!M$52</f>
        <v>21397</v>
      </c>
    </row>
    <row r="57" spans="1:16" x14ac:dyDescent="0.15">
      <c r="A57" s="175" t="s">
        <v>42</v>
      </c>
      <c r="B57" s="175"/>
      <c r="C57" s="175"/>
      <c r="D57" s="175">
        <f>'将来負担比率（分子）の構造'!I$51</f>
        <v>2626</v>
      </c>
      <c r="E57" s="175"/>
      <c r="F57" s="175"/>
      <c r="G57" s="175">
        <f>'将来負担比率（分子）の構造'!J$51</f>
        <v>2605</v>
      </c>
      <c r="H57" s="175"/>
      <c r="I57" s="175"/>
      <c r="J57" s="175">
        <f>'将来負担比率（分子）の構造'!K$51</f>
        <v>2546</v>
      </c>
      <c r="K57" s="175"/>
      <c r="L57" s="175"/>
      <c r="M57" s="175">
        <f>'将来負担比率（分子）の構造'!L$51</f>
        <v>1942</v>
      </c>
      <c r="N57" s="175"/>
      <c r="O57" s="175"/>
      <c r="P57" s="175">
        <f>'将来負担比率（分子）の構造'!M$51</f>
        <v>1935</v>
      </c>
    </row>
    <row r="58" spans="1:16" x14ac:dyDescent="0.15">
      <c r="A58" s="175" t="s">
        <v>41</v>
      </c>
      <c r="B58" s="175"/>
      <c r="C58" s="175"/>
      <c r="D58" s="175">
        <f>'将来負担比率（分子）の構造'!I$50</f>
        <v>11417</v>
      </c>
      <c r="E58" s="175"/>
      <c r="F58" s="175"/>
      <c r="G58" s="175">
        <f>'将来負担比率（分子）の構造'!J$50</f>
        <v>12350</v>
      </c>
      <c r="H58" s="175"/>
      <c r="I58" s="175"/>
      <c r="J58" s="175">
        <f>'将来負担比率（分子）の構造'!K$50</f>
        <v>14904</v>
      </c>
      <c r="K58" s="175"/>
      <c r="L58" s="175"/>
      <c r="M58" s="175">
        <f>'将来負担比率（分子）の構造'!L$50</f>
        <v>17867</v>
      </c>
      <c r="N58" s="175"/>
      <c r="O58" s="175"/>
      <c r="P58" s="175">
        <f>'将来負担比率（分子）の構造'!M$50</f>
        <v>19036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1108</v>
      </c>
      <c r="C62" s="175"/>
      <c r="D62" s="175"/>
      <c r="E62" s="175">
        <f>'将来負担比率（分子）の構造'!J$45</f>
        <v>793</v>
      </c>
      <c r="F62" s="175"/>
      <c r="G62" s="175"/>
      <c r="H62" s="175">
        <f>'将来負担比率（分子）の構造'!K$45</f>
        <v>538</v>
      </c>
      <c r="I62" s="175"/>
      <c r="J62" s="175"/>
      <c r="K62" s="175">
        <f>'将来負担比率（分子）の構造'!L$45</f>
        <v>407</v>
      </c>
      <c r="L62" s="175"/>
      <c r="M62" s="175"/>
      <c r="N62" s="175">
        <f>'将来負担比率（分子）の構造'!M$45</f>
        <v>391</v>
      </c>
      <c r="O62" s="175"/>
      <c r="P62" s="175"/>
    </row>
    <row r="63" spans="1:16" x14ac:dyDescent="0.15">
      <c r="A63" s="175" t="s">
        <v>34</v>
      </c>
      <c r="B63" s="175">
        <f>'将来負担比率（分子）の構造'!I$44</f>
        <v>2177</v>
      </c>
      <c r="C63" s="175"/>
      <c r="D63" s="175"/>
      <c r="E63" s="175">
        <f>'将来負担比率（分子）の構造'!J$44</f>
        <v>1590</v>
      </c>
      <c r="F63" s="175"/>
      <c r="G63" s="175"/>
      <c r="H63" s="175">
        <f>'将来負担比率（分子）の構造'!K$44</f>
        <v>1080</v>
      </c>
      <c r="I63" s="175"/>
      <c r="J63" s="175"/>
      <c r="K63" s="175">
        <f>'将来負担比率（分子）の構造'!L$44</f>
        <v>747</v>
      </c>
      <c r="L63" s="175"/>
      <c r="M63" s="175"/>
      <c r="N63" s="175">
        <f>'将来負担比率（分子）の構造'!M$44</f>
        <v>911</v>
      </c>
      <c r="O63" s="175"/>
      <c r="P63" s="175"/>
    </row>
    <row r="64" spans="1:16" x14ac:dyDescent="0.15">
      <c r="A64" s="175" t="s">
        <v>33</v>
      </c>
      <c r="B64" s="175">
        <f>'将来負担比率（分子）の構造'!I$43</f>
        <v>4912</v>
      </c>
      <c r="C64" s="175"/>
      <c r="D64" s="175"/>
      <c r="E64" s="175">
        <f>'将来負担比率（分子）の構造'!J$43</f>
        <v>4560</v>
      </c>
      <c r="F64" s="175"/>
      <c r="G64" s="175"/>
      <c r="H64" s="175">
        <f>'将来負担比率（分子）の構造'!K$43</f>
        <v>4197</v>
      </c>
      <c r="I64" s="175"/>
      <c r="J64" s="175"/>
      <c r="K64" s="175">
        <f>'将来負担比率（分子）の構造'!L$43</f>
        <v>3892</v>
      </c>
      <c r="L64" s="175"/>
      <c r="M64" s="175"/>
      <c r="N64" s="175">
        <f>'将来負担比率（分子）の構造'!M$43</f>
        <v>3558</v>
      </c>
      <c r="O64" s="175"/>
      <c r="P64" s="175"/>
    </row>
    <row r="65" spans="1:16" x14ac:dyDescent="0.15">
      <c r="A65" s="175" t="s">
        <v>32</v>
      </c>
      <c r="B65" s="175">
        <f>'将来負担比率（分子）の構造'!I$42</f>
        <v>756</v>
      </c>
      <c r="C65" s="175"/>
      <c r="D65" s="175"/>
      <c r="E65" s="175">
        <f>'将来負担比率（分子）の構造'!J$42</f>
        <v>645</v>
      </c>
      <c r="F65" s="175"/>
      <c r="G65" s="175"/>
      <c r="H65" s="175">
        <f>'将来負担比率（分子）の構造'!K$42</f>
        <v>546</v>
      </c>
      <c r="I65" s="175"/>
      <c r="J65" s="175"/>
      <c r="K65" s="175">
        <f>'将来負担比率（分子）の構造'!L$42</f>
        <v>546</v>
      </c>
      <c r="L65" s="175"/>
      <c r="M65" s="175"/>
      <c r="N65" s="175">
        <f>'将来負担比率（分子）の構造'!M$42</f>
        <v>546</v>
      </c>
      <c r="O65" s="175"/>
      <c r="P65" s="175"/>
    </row>
    <row r="66" spans="1:16" x14ac:dyDescent="0.15">
      <c r="A66" s="175" t="s">
        <v>31</v>
      </c>
      <c r="B66" s="175">
        <f>'将来負担比率（分子）の構造'!I$41</f>
        <v>26782</v>
      </c>
      <c r="C66" s="175"/>
      <c r="D66" s="175"/>
      <c r="E66" s="175">
        <f>'将来負担比率（分子）の構造'!J$41</f>
        <v>25791</v>
      </c>
      <c r="F66" s="175"/>
      <c r="G66" s="175"/>
      <c r="H66" s="175">
        <f>'将来負担比率（分子）の構造'!K$41</f>
        <v>24860</v>
      </c>
      <c r="I66" s="175"/>
      <c r="J66" s="175"/>
      <c r="K66" s="175">
        <f>'将来負担比率（分子）の構造'!L$41</f>
        <v>23053</v>
      </c>
      <c r="L66" s="175"/>
      <c r="M66" s="175"/>
      <c r="N66" s="175">
        <f>'将来負担比率（分子）の構造'!M$41</f>
        <v>20499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3841</v>
      </c>
      <c r="C72" s="179">
        <f>基金残高に係る経年分析!G55</f>
        <v>5004</v>
      </c>
      <c r="D72" s="179">
        <f>基金残高に係る経年分析!H55</f>
        <v>5304</v>
      </c>
    </row>
    <row r="73" spans="1:16" x14ac:dyDescent="0.15">
      <c r="A73" s="178" t="s">
        <v>74</v>
      </c>
      <c r="B73" s="179">
        <f>基金残高に係る経年分析!F56</f>
        <v>462</v>
      </c>
      <c r="C73" s="179">
        <f>基金残高に係る経年分析!G56</f>
        <v>462</v>
      </c>
      <c r="D73" s="179">
        <f>基金残高に係る経年分析!H56</f>
        <v>271</v>
      </c>
    </row>
    <row r="74" spans="1:16" x14ac:dyDescent="0.15">
      <c r="A74" s="178" t="s">
        <v>75</v>
      </c>
      <c r="B74" s="179">
        <f>基金残高に係る経年分析!F57</f>
        <v>10071</v>
      </c>
      <c r="C74" s="179">
        <f>基金残高に係る経年分析!G57</f>
        <v>11784</v>
      </c>
      <c r="D74" s="179">
        <f>基金残高に係る経年分析!H57</f>
        <v>12844</v>
      </c>
    </row>
  </sheetData>
  <sheetProtection algorithmName="SHA-512" hashValue="XFkqIyjwF9mPUdowH7YSZ6g98CvOIJdFyz8zGaO7sbSUp1ZA79YwrKu4AkZngY5Mma5YeYIw+uqRf1bpb4/wPQ==" saltValue="MFeXGu8PcuPaqo4+Ifu6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Fujimori Shinya</cp:lastModifiedBy>
  <cp:lastPrinted>2025-03-14T05:26:49Z</cp:lastPrinted>
  <dcterms:created xsi:type="dcterms:W3CDTF">2025-02-19T04:49:24Z</dcterms:created>
  <dcterms:modified xsi:type="dcterms:W3CDTF">2025-03-24T00:54:17Z</dcterms:modified>
  <cp:category/>
</cp:coreProperties>
</file>