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fserver01\文書管理\組織\上下水道料金総務課\●企業総務課共有フォルダ（Ｈ２９．１移行）\経営比較分析●\R6\"/>
    </mc:Choice>
  </mc:AlternateContent>
  <xr:revisionPtr revIDLastSave="0" documentId="13_ncr:1_{F76B8F9A-B359-42A4-99EA-BE5932EF091F}" xr6:coauthVersionLast="47" xr6:coauthVersionMax="47" xr10:uidLastSave="{00000000-0000-0000-0000-000000000000}"/>
  <workbookProtection workbookAlgorithmName="SHA-512" workbookHashValue="Otha0BGkZb1X5KDEHiXToqT9CArPyaEudPKUFKLU8BdF8gsXwM6JzMx73Dr+tHVdoOqHHLb+WODgTfuyjGVpRQ==" workbookSaltValue="QAJV1M0345Y8CkUYFlVErg=="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L10" i="4"/>
  <c r="AD10" i="4"/>
  <c r="B10" i="4"/>
  <c r="AT8" i="4"/>
  <c r="AD8" i="4"/>
  <c r="I8" i="4"/>
  <c r="B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<sst xmlns="http://schemas.openxmlformats.org/spreadsheetml/2006/main" count="236" uniqueCount="118">
  <si>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</si>
  <si>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</si>
  <si>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</si>
  <si>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</si>
  <si>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</si>
  <si>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</si>
  <si>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</si>
  <si>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</si>
  <si>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</si>
  <si>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</si>
  <si>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</si>
  <si>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</si>
  <si>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</si>
  <si>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</si>
  <si>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</si>
  <si>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</si>
  <si>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</si>
  <si>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</si>
  <si>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</si>
  <si>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</si>
  <si>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</si>
  <si>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</si>
  <si>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</si>
  <si>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</si>
  <si>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</si>
  <si>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</si>
  <si>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</si>
  <si>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</si>
  <si>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</si>
  <si>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</si>
  <si>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</si>
  <si>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</si>
  <si>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</si>
  <si>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</si>
  <si>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</si>
  <si>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</si>
  <si>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</si>
  <si>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</si>
  <si>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</si>
  <si>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</si>
  <si>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</si>
  <si>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</si>
  <si>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</si>
  <si>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</si>
  <si>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</si>
  <si>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</si>
  <si>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</si>
  <si>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</si>
  <si>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</si>
  <si>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</si>
  <si>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</si>
  <si>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</si>
  <si>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</si>
  <si>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</si>
  <si>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</si>
  <si>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</si>
  <si>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</si>
  <si>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</si>
  <si>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</si>
  <si>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</si>
  <si>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</si>
  <si>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</si>
  <si>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</si>
  <si>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</si>
  <si>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</si>
  <si>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</si>
  <si>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</si>
  <si>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</si>
  <si>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</si>
  <si>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</si>
  <si>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</si>
  <si>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</si>
  <si>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</si>
  <si>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</si>
  <si>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</si>
  <si>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</si>
  <si>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</si>
  <si>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</si>
  <si>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</si>
  <si>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</si>
  <si>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</si>
  <si>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</si>
  <si>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</si>
  <si>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</si>
  <si>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</si>
  <si>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</si>
  <si>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</si>
  <si>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</si>
  <si>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</si>
  <si>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</si>
  <si>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</si>
  <si>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</si>
  <si>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</si>
  <si>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</si>
  <si>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</si>
  <si>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</si>
  <si>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</si>
  <si>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筑紫野市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</si>
  <si>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</si>
  <si>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</si>
  <si>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</si>
  <si>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</si>
  <si>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</si>
  <si>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</si>
  <si>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</si>
  <si>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</si>
  <si>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</si>
  <si>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</si>
  <si>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</si>
  <si>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</si>
  <si>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</si>
  <si>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</si>
  <si>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</si>
  <si>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</si>
  <si>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</si>
  <si>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は、令和元年度以前より50％を下回っている。農業集落排水事業については平成4年度から建設を開始したが、整備地域の特性（山間部・家と家との距離が離れている地区が多い）による割高な建設投資になっており、その維持管理費及び資本費の費用も長期に渡り影響が続く計画である。今後も一般会計からの基準内繰入のみでの財政運営を継続することは困難であり、赤字による基準外繰入は避けられない。
④企業債残高対事業規模比率については、一般会計負担額が企業債残高を上回っているため「0」が計上されている。
⑤経費回収率は各年度ともに100％を下回り、類似団体平均値に近い数値ではあるが、低い水準である。農業集落排水事業については、地域の特性が強く経営効率等に影響を及ぼしている結果である。引き続き同様な傾向は継続すると考えられるため、維持管理費等の削減等に努める。
⑥汚水処理原価は類似団体平均値と同程度の水準にある。これも地域特性によるものと推量する。引き続き有収水量の増加及び維持管理費等の削減に計画的に取り組んでいく。
⑦施設利用率は、令和5年度では類似団体平均値を上回る水準となった。
⑧水洗化率は類似団体平均値を上回る水準となっており、今後も更なる水洗化率の向上に努める。</t>
    <rPh sb="10" eb="12">
      <t>レイワ</t>
    </rPh>
    <rPh sb="12" eb="13">
      <t>モト</t>
    </rPh>
    <rPh sb="13" eb="15">
      <t>ネンド</t>
    </rPh>
    <rPh sb="23" eb="25">
      <t>シタマワ</t>
    </rPh>
    <rPh sb="214" eb="218">
      <t>イッパンカイケイ</t>
    </rPh>
    <rPh sb="218" eb="221">
      <t>フタンガク</t>
    </rPh>
    <rPh sb="222" eb="225">
      <t>キギョウサイ</t>
    </rPh>
    <rPh sb="225" eb="227">
      <t>ザンダカ</t>
    </rPh>
    <rPh sb="228" eb="230">
      <t>ウワマワ</t>
    </rPh>
    <rPh sb="240" eb="242">
      <t>ケイジョウ</t>
    </rPh>
    <rPh sb="279" eb="280">
      <t>チカ</t>
    </rPh>
    <rPh sb="281" eb="283">
      <t>スウチ</t>
    </rPh>
    <rPh sb="289" eb="290">
      <t>ヒク</t>
    </rPh>
    <rPh sb="395" eb="398">
      <t>ドウテイド</t>
    </rPh>
    <rPh sb="399" eb="401">
      <t>スイジュン</t>
    </rPh>
    <rPh sb="467" eb="469">
      <t>レイワ</t>
    </rPh>
    <rPh sb="470" eb="472">
      <t>ネンド</t>
    </rPh>
    <rPh sb="482" eb="484">
      <t>ウワマワ</t>
    </rPh>
    <phoneticPr fontId="4"/>
  </si>
  <si>
    <t>本市の農業集落排水事業は５つの処理区から構成され、平成8年、平成10年、平成11年、平成13年及び平成17年にそれぞれ供用開始している。供用開始から20年以上経過している施設もあるが、管渠等施設の大規模改修は見込んでおらず、将来的に公共下水道への編入を計画している。</t>
    <rPh sb="77" eb="79">
      <t>イジョウ</t>
    </rPh>
    <rPh sb="85" eb="87">
      <t>シセツ</t>
    </rPh>
    <rPh sb="98" eb="101">
      <t>ダイキボ</t>
    </rPh>
    <rPh sb="112" eb="115">
      <t>ショウライテキ</t>
    </rPh>
    <rPh sb="116" eb="121">
      <t>コウキョウゲスイドウ</t>
    </rPh>
    <rPh sb="123" eb="125">
      <t>ヘンニュウ</t>
    </rPh>
    <rPh sb="126" eb="128">
      <t>ケイカク</t>
    </rPh>
    <phoneticPr fontId="4"/>
  </si>
  <si>
    <t>農業集落排水事業は、その地域特性に大きく影響を受けており経営の健全性及び効率性に欠けた状況にあると言わざるを得ない。今後は、根本的な経営の健全化・効率化を図るべく公共下水道への早期編入を目指していくが、その実現に至るまでは水洗化をさらに進め、経費の節減などの事業努力を行うことで、現状において可能な限りの経営の健全化を図っていく。</t>
    <rPh sb="62" eb="65">
      <t>コンポンテキ</t>
    </rPh>
    <rPh sb="66" eb="68">
      <t>ケイエイ</t>
    </rPh>
    <rPh sb="69" eb="72">
      <t>ケンゼンカ</t>
    </rPh>
    <rPh sb="73" eb="75">
      <t>コウリツ</t>
    </rPh>
    <rPh sb="75" eb="76">
      <t>カ</t>
    </rPh>
    <rPh sb="77" eb="78">
      <t>ハカ</t>
    </rPh>
    <rPh sb="81" eb="86">
      <t>コウキョウゲスイドウ</t>
    </rPh>
    <rPh sb="88" eb="90">
      <t>ソウキ</t>
    </rPh>
    <rPh sb="90" eb="92">
      <t>ヘンニュウ</t>
    </rPh>
    <rPh sb="93" eb="95">
      <t>メザ</t>
    </rPh>
    <rPh sb="103" eb="105">
      <t>ジツゲン</t>
    </rPh>
    <rPh sb="106" eb="107">
      <t>イタ</t>
    </rPh>
    <rPh sb="140" eb="142">
      <t>ゲンジョウ</t>
    </rPh>
    <rPh sb="146" eb="148">
      <t>カノウ</t>
    </rPh>
    <rPh sb="149" eb="150">
      <t>カギ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</si>
</sst>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85-41C0-8CE3-2838A2158F1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FC85-41C0-8CE3-2838A2158F1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46.99</c:v>
                </c:pt>
                <c:pt idx="1">
                  <c:v>46.81</c:v>
                </c:pt>
                <c:pt idx="2">
                  <c:v>43.01</c:v>
                </c:pt>
                <c:pt idx="3">
                  <c:v>43.55</c:v>
                </c:pt>
                <c:pt idx="4">
                  <c:v>45.93</c:v>
                </c:pt>
              </c:numCache>
            </c:numRef>
          </c:val>
          <c:extLst>
            <c:ext xmlns:c16="http://schemas.microsoft.com/office/drawing/2014/chart" uri="{C3380CC4-5D6E-409C-BE32-E72D297353CC}">
              <c16:uniqueId val="{00000000-9B4F-4952-A715-040BBCADB6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4F-4952-A715-040BBCADB6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70-4D46-912C-4CF39F22B9F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70-4D46-912C-4CF39F22B9F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32-4773-B414-853EAB4A26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32-4773-B414-853EAB4A26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59-4FF0-8415-BF69B5DAD62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59-4FF0-8415-BF69B5DAD62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32-4F87-9EA1-3E1DA3ED63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32-4F87-9EA1-3E1DA3ED63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D1-438C-BC38-7E6FE885A0F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0CD1-438C-BC38-7E6FE885A0F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50.23</c:v>
                </c:pt>
                <c:pt idx="1">
                  <c:v>46.78</c:v>
                </c:pt>
                <c:pt idx="2">
                  <c:v>56.79</c:v>
                </c:pt>
                <c:pt idx="3">
                  <c:v>55.62</c:v>
                </c:pt>
                <c:pt idx="4">
                  <c:v>56.57</c:v>
                </c:pt>
              </c:numCache>
            </c:numRef>
          </c:val>
          <c:extLst>
            <c:ext xmlns:c16="http://schemas.microsoft.com/office/drawing/2014/chart" uri="{C3380CC4-5D6E-409C-BE32-E72D297353CC}">
              <c16:uniqueId val="{00000000-70FE-4B6A-87D5-67FD20EFE29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0FE-4B6A-87D5-67FD20EFE29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350.25</c:v>
                </c:pt>
                <c:pt idx="1">
                  <c:v>377.18</c:v>
                </c:pt>
                <c:pt idx="2">
                  <c:v>316.89999999999998</c:v>
                </c:pt>
                <c:pt idx="3">
                  <c:v>317.73</c:v>
                </c:pt>
                <c:pt idx="4">
                  <c:v>315.22000000000003</c:v>
                </c:pt>
              </c:numCache>
            </c:numRef>
          </c:val>
          <c:extLst>
            <c:ext xmlns:c16="http://schemas.microsoft.com/office/drawing/2014/chart" uri="{C3380CC4-5D6E-409C-BE32-E72D297353CC}">
              <c16:uniqueId val="{00000000-C869-4CB5-8A80-5D2AE9BEC5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869-4CB5-8A80-5D2AE9BEC5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56.29</c:v>
                </c:pt>
                <c:pt idx="1">
                  <c:v>57.07</c:v>
                </c:pt>
                <c:pt idx="2">
                  <c:v>55.44</c:v>
                </c:pt>
                <c:pt idx="3">
                  <c:v>53.94</c:v>
                </c:pt>
                <c:pt idx="4">
                  <c:v>54.27</c:v>
                </c:pt>
              </c:numCache>
            </c:numRef>
          </c:val>
          <c:extLst>
            <c:ext xmlns:c16="http://schemas.microsoft.com/office/drawing/2014/chart" uri="{C3380CC4-5D6E-409C-BE32-E72D297353CC}">
              <c16:uniqueId val="{00000000-99AA-4C0C-B61E-F101EC8077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9AA-4C0C-B61E-F101EC8077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94.21</c:v>
                </c:pt>
                <c:pt idx="1">
                  <c:v>94.41</c:v>
                </c:pt>
                <c:pt idx="2">
                  <c:v>94.54</c:v>
                </c:pt>
                <c:pt idx="3">
                  <c:v>94.8</c:v>
                </c:pt>
                <c:pt idx="4">
                  <c:v>94.96</c:v>
                </c:pt>
              </c:numCache>
            </c:numRef>
          </c:val>
          <c:extLst>
            <c:ext xmlns:c16="http://schemas.microsoft.com/office/drawing/2014/chart" uri="{C3380CC4-5D6E-409C-BE32-E72D297353CC}">
              <c16:uniqueId val="{00000000-D474-491D-95A6-B01E416BF7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D474-491D-95A6-B01E416BF7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I75" sqref="BI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福岡県　筑紫野市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106569</v>
      </c>
      <c r="AM8" s="54"/>
      <c r="AN8" s="54"/>
      <c r="AO8" s="54"/>
      <c r="AP8" s="54"/>
      <c r="AQ8" s="54"/>
      <c r="AR8" s="54"/>
      <c r="AS8" s="54"/>
      <c r="AT8" s="53">
        <f>データ!T6</f>
        <v>87.73</v>
      </c>
      <c r="AU8" s="53"/>
      <c r="AV8" s="53"/>
      <c r="AW8" s="53"/>
      <c r="AX8" s="53"/>
      <c r="AY8" s="53"/>
      <c r="AZ8" s="53"/>
      <c r="BA8" s="53"/>
      <c r="BB8" s="53">
        <f>データ!U6</f>
        <v>1214.74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3.53</v>
      </c>
      <c r="Q10" s="53"/>
      <c r="R10" s="53"/>
      <c r="S10" s="53"/>
      <c r="T10" s="53"/>
      <c r="U10" s="53"/>
      <c r="V10" s="53"/>
      <c r="W10" s="53">
        <f>データ!Q6</f>
        <v>77.59</v>
      </c>
      <c r="X10" s="53"/>
      <c r="Y10" s="53"/>
      <c r="Z10" s="53"/>
      <c r="AA10" s="53"/>
      <c r="AB10" s="53"/>
      <c r="AC10" s="53"/>
      <c r="AD10" s="54">
        <f>データ!R6</f>
        <v>3360</v>
      </c>
      <c r="AE10" s="54"/>
      <c r="AF10" s="54"/>
      <c r="AG10" s="54"/>
      <c r="AH10" s="54"/>
      <c r="AI10" s="54"/>
      <c r="AJ10" s="54"/>
      <c r="AK10" s="2"/>
      <c r="AL10" s="54">
        <f>データ!V6</f>
        <v>3753</v>
      </c>
      <c r="AM10" s="54"/>
      <c r="AN10" s="54"/>
      <c r="AO10" s="54"/>
      <c r="AP10" s="54"/>
      <c r="AQ10" s="54"/>
      <c r="AR10" s="54"/>
      <c r="AS10" s="54"/>
      <c r="AT10" s="53">
        <f>データ!W6</f>
        <v>1.1000000000000001</v>
      </c>
      <c r="AU10" s="53"/>
      <c r="AV10" s="53"/>
      <c r="AW10" s="53"/>
      <c r="AX10" s="53"/>
      <c r="AY10" s="53"/>
      <c r="AZ10" s="53"/>
      <c r="BA10" s="53"/>
      <c r="BB10" s="53">
        <f>データ!X6</f>
        <v>3411.82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sICef0fo0CZ55SSjMqG76P1iA6tlg793voK3fiBOYf8iCPvAZt0p2D439lA7XvlOi+5+dQ54PBU+yVwVWFhzKw==" saltValue="EVr0SjL+G9vnBO70/ulU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402176</v>
      </c>
      <c r="D6" s="19">
        <f t="shared" si="3"/>
        <v>47</v>
      </c>
      <c r="E6" s="19">
        <f t="shared" si="3"/>
        <v>17</v>
      </c>
      <c r="F6" s="19">
        <f t="shared" si="3"/>
        <v>5</v>
      </c>
      <c r="G6" s="19">
        <f t="shared" si="3"/>
        <v>0</v>
      </c>
      <c r="H6" s="19" t="str">
        <f t="shared" si="3"/>
        <v>福岡県　筑紫野市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3.53</v>
      </c>
      <c r="Q6" s="20">
        <f t="shared" si="3"/>
        <v>77.59</v>
      </c>
      <c r="R6" s="20">
        <f t="shared" si="3"/>
        <v>3360</v>
      </c>
      <c r="S6" s="20">
        <f t="shared" si="3"/>
        <v>106569</v>
      </c>
      <c r="T6" s="20">
        <f t="shared" si="3"/>
        <v>87.73</v>
      </c>
      <c r="U6" s="20">
        <f t="shared" si="3"/>
        <v>1214.74</v>
      </c>
      <c r="V6" s="20">
        <f t="shared" si="3"/>
        <v>3753</v>
      </c>
      <c r="W6" s="20">
        <f t="shared" si="3"/>
        <v>1.1000000000000001</v>
      </c>
      <c r="X6" s="20">
        <f t="shared" si="3"/>
        <v>3411.82</v>
      </c>
      <c r="Y6" s="21">
        <f>IF(Y7="",NA(),Y7)</f>
        <v>46.99</v>
      </c>
      <c r="Z6" s="21">
        <f t="shared" ref="Z6:AH6" si="4">IF(Z7="",NA(),Z7)</f>
        <v>46.81</v>
      </c>
      <c r="AA6" s="21">
        <f t="shared" si="4"/>
        <v>43.01</v>
      </c>
      <c r="AB6" s="21">
        <f t="shared" si="4"/>
        <v>43.55</v>
      </c>
      <c r="AC6" s="21">
        <f t="shared" si="4"/>
        <v>45.93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50.23</v>
      </c>
      <c r="BR6" s="21">
        <f t="shared" ref="BR6:BZ6" si="8">IF(BR7="",NA(),BR7)</f>
        <v>46.78</v>
      </c>
      <c r="BS6" s="21">
        <f t="shared" si="8"/>
        <v>56.79</v>
      </c>
      <c r="BT6" s="21">
        <f t="shared" si="8"/>
        <v>55.62</v>
      </c>
      <c r="BU6" s="21">
        <f t="shared" si="8"/>
        <v>56.57</v>
      </c>
      <c r="BV6" s="21">
        <f t="shared" si="8"/>
        <v>57.31</v>
      </c>
      <c r="BW6" s="21">
        <f t="shared" si="8"/>
        <v>57.08</v>
      </c>
      <c r="BX6" s="21">
        <f t="shared" si="8"/>
        <v>56.26</v>
      </c>
      <c r="BY6" s="21">
        <f t="shared" si="8"/>
        <v>52.94</v>
      </c>
      <c r="BZ6" s="21">
        <f t="shared" si="8"/>
        <v>52.05</v>
      </c>
      <c r="CA6" s="20" t="str">
        <f>IF(CA7="","",IF(CA7="-","【-】","【"&amp;SUBSTITUTE(TEXT(CA7,"#,##0.00"),"-","△")&amp;"】"))</f>
        <v>【56.93】</v>
      </c>
      <c r="CB6" s="21">
        <f>IF(CB7="",NA(),CB7)</f>
        <v>350.25</v>
      </c>
      <c r="CC6" s="21">
        <f t="shared" ref="CC6:CK6" si="9">IF(CC7="",NA(),CC7)</f>
        <v>377.18</v>
      </c>
      <c r="CD6" s="21">
        <f t="shared" si="9"/>
        <v>316.89999999999998</v>
      </c>
      <c r="CE6" s="21">
        <f t="shared" si="9"/>
        <v>317.73</v>
      </c>
      <c r="CF6" s="21">
        <f t="shared" si="9"/>
        <v>315.22000000000003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56.29</v>
      </c>
      <c r="CN6" s="21">
        <f t="shared" ref="CN6:CV6" si="10">IF(CN7="",NA(),CN7)</f>
        <v>57.07</v>
      </c>
      <c r="CO6" s="21">
        <f t="shared" si="10"/>
        <v>55.44</v>
      </c>
      <c r="CP6" s="21">
        <f t="shared" si="10"/>
        <v>53.94</v>
      </c>
      <c r="CQ6" s="21">
        <f t="shared" si="10"/>
        <v>54.27</v>
      </c>
      <c r="CR6" s="21">
        <f t="shared" si="10"/>
        <v>50.14</v>
      </c>
      <c r="CS6" s="21">
        <f t="shared" si="10"/>
        <v>54.83</v>
      </c>
      <c r="CT6" s="21">
        <f t="shared" si="10"/>
        <v>66.53</v>
      </c>
      <c r="CU6" s="21">
        <f t="shared" si="10"/>
        <v>52.35</v>
      </c>
      <c r="CV6" s="21">
        <f t="shared" si="10"/>
        <v>46.25</v>
      </c>
      <c r="CW6" s="20" t="str">
        <f>IF(CW7="","",IF(CW7="-","【-】","【"&amp;SUBSTITUTE(TEXT(CW7,"#,##0.00"),"-","△")&amp;"】"))</f>
        <v>【49.87】</v>
      </c>
      <c r="CX6" s="21">
        <f>IF(CX7="",NA(),CX7)</f>
        <v>94.21</v>
      </c>
      <c r="CY6" s="21">
        <f t="shared" ref="CY6:DG6" si="11">IF(CY7="",NA(),CY7)</f>
        <v>94.41</v>
      </c>
      <c r="CZ6" s="21">
        <f t="shared" si="11"/>
        <v>94.54</v>
      </c>
      <c r="DA6" s="21">
        <f t="shared" si="11"/>
        <v>94.8</v>
      </c>
      <c r="DB6" s="21">
        <f t="shared" si="11"/>
        <v>94.96</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402176</v>
      </c>
      <c r="D7" s="23">
        <v>47</v>
      </c>
      <c r="E7" s="23">
        <v>17</v>
      </c>
      <c r="F7" s="23">
        <v>5</v>
      </c>
      <c r="G7" s="23">
        <v>0</v>
      </c>
      <c r="H7" s="23" t="s">
        <v>97</v>
      </c>
      <c r="I7" s="23" t="s">
        <v>98</v>
      </c>
      <c r="J7" s="23" t="s">
        <v>99</v>
      </c>
      <c r="K7" s="23" t="s">
        <v>100</v>
      </c>
      <c r="L7" s="23" t="s">
        <v>101</v>
      </c>
      <c r="M7" s="23" t="s">
        <v>102</v>
      </c>
      <c r="N7" s="24" t="s">
        <v>103</v>
      </c>
      <c r="O7" s="24" t="s">
        <v>104</v>
      </c>
      <c r="P7" s="24">
        <v>3.53</v>
      </c>
      <c r="Q7" s="24">
        <v>77.59</v>
      </c>
      <c r="R7" s="24">
        <v>3360</v>
      </c>
      <c r="S7" s="24">
        <v>106569</v>
      </c>
      <c r="T7" s="24">
        <v>87.73</v>
      </c>
      <c r="U7" s="24">
        <v>1214.74</v>
      </c>
      <c r="V7" s="24">
        <v>3753</v>
      </c>
      <c r="W7" s="24">
        <v>1.1000000000000001</v>
      </c>
      <c r="X7" s="24">
        <v>3411.82</v>
      </c>
      <c r="Y7" s="24">
        <v>46.99</v>
      </c>
      <c r="Z7" s="24">
        <v>46.81</v>
      </c>
      <c r="AA7" s="24">
        <v>43.01</v>
      </c>
      <c r="AB7" s="24">
        <v>43.55</v>
      </c>
      <c r="AC7" s="24">
        <v>45.93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50.23</v>
      </c>
      <c r="BR7" s="24">
        <v>46.78</v>
      </c>
      <c r="BS7" s="24">
        <v>56.79</v>
      </c>
      <c r="BT7" s="24">
        <v>55.62</v>
      </c>
      <c r="BU7" s="24">
        <v>56.57</v>
      </c>
      <c r="BV7" s="24">
        <v>57.31</v>
      </c>
      <c r="BW7" s="24">
        <v>57.08</v>
      </c>
      <c r="BX7" s="24">
        <v>56.26</v>
      </c>
      <c r="BY7" s="24">
        <v>52.94</v>
      </c>
      <c r="BZ7" s="24">
        <v>52.05</v>
      </c>
      <c r="CA7" s="24">
        <v>56.93</v>
      </c>
      <c r="CB7" s="24">
        <v>350.25</v>
      </c>
      <c r="CC7" s="24">
        <v>377.18</v>
      </c>
      <c r="CD7" s="24">
        <v>316.89999999999998</v>
      </c>
      <c r="CE7" s="24">
        <v>317.73</v>
      </c>
      <c r="CF7" s="24">
        <v>315.22000000000003</v>
      </c>
      <c r="CG7" s="24">
        <v>273.52</v>
      </c>
      <c r="CH7" s="24">
        <v>274.99</v>
      </c>
      <c r="CI7" s="24">
        <v>282.08999999999997</v>
      </c>
      <c r="CJ7" s="24">
        <v>303.27999999999997</v>
      </c>
      <c r="CK7" s="24">
        <v>301.86</v>
      </c>
      <c r="CL7" s="24">
        <v>271.14999999999998</v>
      </c>
      <c r="CM7" s="24">
        <v>56.29</v>
      </c>
      <c r="CN7" s="24">
        <v>57.07</v>
      </c>
      <c r="CO7" s="24">
        <v>55.44</v>
      </c>
      <c r="CP7" s="24">
        <v>53.94</v>
      </c>
      <c r="CQ7" s="24">
        <v>54.27</v>
      </c>
      <c r="CR7" s="24">
        <v>50.14</v>
      </c>
      <c r="CS7" s="24">
        <v>54.83</v>
      </c>
      <c r="CT7" s="24">
        <v>66.53</v>
      </c>
      <c r="CU7" s="24">
        <v>52.35</v>
      </c>
      <c r="CV7" s="24">
        <v>46.25</v>
      </c>
      <c r="CW7" s="24">
        <v>49.87</v>
      </c>
      <c r="CX7" s="24">
        <v>94.21</v>
      </c>
      <c r="CY7" s="24">
        <v>94.41</v>
      </c>
      <c r="CZ7" s="24">
        <v>94.54</v>
      </c>
      <c r="DA7" s="24">
        <v>94.8</v>
      </c>
      <c r="DB7" s="24">
        <v>94.96</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0960yuuk</cp:lastModifiedBy>
  <cp:lastPrinted>2025-01-30T09:47:31Z</cp:lastPrinted>
  <dcterms:created xsi:type="dcterms:W3CDTF">2025-01-24T07:36:34Z</dcterms:created>
  <dcterms:modified xsi:type="dcterms:W3CDTF">2025-01-30T09:47:33Z</dcterms:modified>
  <cp:category/>
</cp:coreProperties>
</file>