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fserver01\文書管理\組織\上下水道料金総務課\●企業総務課共有フォルダ（Ｈ２９．１移行）\経営比較分析●\R5\"/>
    </mc:Choice>
  </mc:AlternateContent>
  <xr:revisionPtr revIDLastSave="0" documentId="13_ncr:1_{AE8CFD39-C1E1-4D2A-9EA2-038E246A3AB6}" xr6:coauthVersionLast="47" xr6:coauthVersionMax="47" xr10:uidLastSave="{00000000-0000-0000-0000-000000000000}"/>
  <workbookProtection workbookAlgorithmName="SHA-512" workbookHashValue="npnyCzq/9HPvEALws8KVPnv7bj+YLjr0ZrmO2WDyqbU8F31vt32KL7/QAdKz0BpitS2UYIbqdsIRWQH6eVxbwg==" workbookSaltValue="WbmSljACW+GAH8btfq1cow==" workbookSpinCount="100000" lockStructure="1"/>
  <bookViews>
    <workbookView xWindow="-120" yWindow="-120" windowWidth="20730" windowHeight="110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S6" i="5"/>
  <c r="AL8" i="4" s="1"/>
  <c r="R6" i="5"/>
  <c r="AD10" i="4" s="1"/>
  <c r="Q6" i="5"/>
  <c r="W10" i="4" s="1"/>
  <c r="P6" i="5"/>
  <c r="P10" i="4" s="1"/>
  <c r="O6" i="5"/>
  <c r="I10" i="4" s="1"/>
  <c r="N6" i="5"/>
  <c r="M6" i="5"/>
  <c r="L6" i="5"/>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H85" i="4"/>
  <c r="G85" i="4"/>
  <c r="F85" i="4"/>
  <c r="AL10" i="4"/>
  <c r="B10" i="4"/>
  <c r="AT8" i="4"/>
  <c r="AD8" i="4"/>
  <c r="W8" i="4"/>
  <c r="I8"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<sst xmlns="http://schemas.openxmlformats.org/spreadsheetml/2006/main" count="236" uniqueCount="117">
  <si>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</si>
  <si>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</si>
  <si>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</si>
  <si>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</si>
  <si>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</si>
  <si>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</si>
  <si>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</si>
  <si>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</si>
  <si>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</si>
  <si>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</si>
  <si>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</si>
  <si>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</si>
  <si>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</si>
  <si>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</si>
  <si>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</si>
  <si>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</si>
  <si>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</si>
  <si>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</si>
  <si>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</si>
  <si>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</si>
  <si>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</si>
  <si>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</si>
  <si>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</si>
  <si>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</si>
  <si>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</si>
  <si>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</si>
  <si>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</si>
  <si>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</si>
  <si>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</si>
  <si>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</si>
  <si>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</si>
  <si>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</si>
  <si>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</si>
  <si>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</si>
  <si>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</si>
  <si>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</si>
  <si>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</si>
  <si>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</si>
  <si>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</si>
  <si>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</si>
  <si>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</si>
  <si>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</si>
  <si>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</si>
  <si>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</si>
  <si>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</si>
  <si>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</si>
  <si>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</si>
  <si>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</si>
  <si>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</si>
  <si>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</si>
  <si>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</si>
  <si>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</si>
  <si>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</si>
  <si>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</si>
  <si>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</si>
  <si>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</si>
  <si>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</si>
  <si>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</si>
  <si>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</si>
  <si>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</si>
  <si>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</si>
  <si>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</si>
  <si>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</si>
  <si>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</si>
  <si>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</si>
  <si>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</si>
  <si>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</si>
  <si>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</si>
  <si>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</si>
  <si>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</si>
  <si>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</si>
  <si>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</si>
  <si>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</si>
  <si>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</si>
  <si>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</si>
  <si>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</si>
  <si>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</si>
  <si>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</si>
  <si>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</si>
  <si>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</si>
  <si>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</si>
  <si>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</si>
  <si>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</si>
  <si>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</si>
  <si>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</si>
  <si>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</si>
  <si>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</si>
  <si>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</si>
  <si>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</si>
  <si>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</si>
  <si>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</si>
  <si>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</si>
  <si>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</si>
  <si>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</si>
  <si>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</si>
  <si>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</si>
  <si>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筑紫野市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</si>
  <si>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</si>
  <si>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</si>
  <si>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</si>
  <si>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</si>
  <si>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</si>
  <si>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</si>
  <si>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</si>
  <si>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</si>
  <si>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</si>
  <si>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</si>
  <si>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</si>
  <si>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</si>
  <si>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</si>
  <si>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</si>
  <si>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</si>
  <si>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</si>
  <si>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</si>
  <si>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各種経営指標から、経営状況は概ね良好である。補てん財源についても、令和元年度以降好転している。
「２．老朽化の状況について」においても述べたように筑紫野市下水道ストックマネジメント計画に基づき老朽管渠の更新・長寿命化対策を行っていくが、事業費とその財源確保の方策に対する将来的な予測を総合的な見地から行い、両者のバランスを取りながら経営の安定化を持続させることが肝要であると考える。</t>
    <rPh sb="33" eb="35">
      <t>レイワ</t>
    </rPh>
    <rPh sb="35" eb="36">
      <t>モト</t>
    </rPh>
    <rPh sb="36" eb="37">
      <t>ネン</t>
    </rPh>
    <rPh sb="38" eb="40">
      <t>イコウ</t>
    </rPh>
    <phoneticPr fontId="4"/>
  </si>
  <si>
    <t>平成30年度から令和4年度において、経常収支比率が100％を超え、累積欠損比率も0％であることから、経営状況は良好である。流動比率は各年度ともに100％を超えており、令和4年度では令和3年度と比較して上昇した。企業債残高対事業規模比率は類似団体平均値と比較すると各年度とも下回っている。将来的な管路更新に備え、計画的に事業を進めるとともに、料金収入に見合った規模の企業債を発行するなど、細かな分析に基づく対応が継続的に必要である。
経費回収率は令和3年度に引き続き100％を上回った。維持管理費等の削減に努め更なる率の向上を目指す。汚水処理原価は類似団体平均値と比較して高い傾向であり、令和4年度では前年度より4.80ポイント増となっている。引き続き有収水量の増加及び維持管理費等の削減に計画的に取り組んでいく。
施設利用率は本市には終末処理場が存在しないため該当値はない。水洗化率は類似団体平均値と比較して良好である。今後も合理的・計画的に、また、費用対効果等を考慮しながらその地域に最適と考えられる手法により事業を進め、更なる水洗化率の向上に努める。</t>
    <rPh sb="0" eb="2">
      <t>ヘイセイ</t>
    </rPh>
    <rPh sb="4" eb="6">
      <t>ネンド</t>
    </rPh>
    <rPh sb="8" eb="10">
      <t>レイワ</t>
    </rPh>
    <rPh sb="11" eb="13">
      <t>ネンド</t>
    </rPh>
    <rPh sb="83" eb="85">
      <t>レイワ</t>
    </rPh>
    <rPh sb="90" eb="92">
      <t>レイワ</t>
    </rPh>
    <rPh sb="100" eb="102">
      <t>ジョウショウ</t>
    </rPh>
    <rPh sb="222" eb="224">
      <t>レイワ</t>
    </rPh>
    <rPh sb="228" eb="229">
      <t>ヒ</t>
    </rPh>
    <rPh sb="230" eb="231">
      <t>ツヅ</t>
    </rPh>
    <rPh sb="293" eb="295">
      <t>レイワ</t>
    </rPh>
    <rPh sb="410" eb="412">
      <t>コンゴ</t>
    </rPh>
    <phoneticPr fontId="4"/>
  </si>
  <si>
    <t>類似団体平均値は上回っており、平成30年度以降微増で推移し、類似団体との差は17.86ポイントとなっている。平成26年度の公営企業会計制度の改正により、有形固定資産減価償却率が上昇して以降この傾向が続いている。管渠老朽化率は0％であり法定耐用年数を経過した管渠は存在しない。本市においては平成28年度に筑紫野市下水道ストックマネジメント計画を策定しており、管渠の重要度、経過年数などを考慮しながら計画的に施設の更新及び長寿命化対策を行っていく。</t>
    <rPh sb="23" eb="25">
      <t>ビゾウ</t>
    </rPh>
    <rPh sb="92" eb="94">
      <t>イコウ</t>
    </rPh>
    <rPh sb="96" eb="98">
      <t>ケイコウ</t>
    </rPh>
    <rPh sb="99" eb="100">
      <t>ツヅ</t>
    </rPh>
    <rPh sb="155" eb="158">
      <t>ゲスイドウ</t>
    </rPh>
    <rPh sb="168" eb="170">
      <t>ケイカク</t>
    </rPh>
    <rPh sb="214" eb="21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</si>
</sst>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54-45A2-BD80-6990A153F54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0.08</c:v>
                </c:pt>
                <c:pt idx="3">
                  <c:v>0.24</c:v>
                </c:pt>
                <c:pt idx="4">
                  <c:v>0.14000000000000001</c:v>
                </c:pt>
              </c:numCache>
            </c:numRef>
          </c:val>
          <c:smooth val="0"/>
          <c:extLst>
            <c:ext xmlns:c16="http://schemas.microsoft.com/office/drawing/2014/chart" uri="{C3380CC4-5D6E-409C-BE32-E72D297353CC}">
              <c16:uniqueId val="{00000001-1554-45A2-BD80-6990A153F54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E9-4E45-ACB1-6F4249B6B35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56.51</c:v>
                </c:pt>
                <c:pt idx="1">
                  <c:v>57.04</c:v>
                </c:pt>
                <c:pt idx="2">
                  <c:v>60.78</c:v>
                </c:pt>
                <c:pt idx="3">
                  <c:v>59.96</c:v>
                </c:pt>
                <c:pt idx="4">
                  <c:v>59.9</c:v>
                </c:pt>
              </c:numCache>
            </c:numRef>
          </c:val>
          <c:smooth val="0"/>
          <c:extLst>
            <c:ext xmlns:c16="http://schemas.microsoft.com/office/drawing/2014/chart" uri="{C3380CC4-5D6E-409C-BE32-E72D297353CC}">
              <c16:uniqueId val="{00000001-40E9-4E45-ACB1-6F4249B6B35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98.54</c:v>
                </c:pt>
                <c:pt idx="1">
                  <c:v>98.61</c:v>
                </c:pt>
                <c:pt idx="2">
                  <c:v>98.71</c:v>
                </c:pt>
                <c:pt idx="3">
                  <c:v>98.77</c:v>
                </c:pt>
                <c:pt idx="4">
                  <c:v>98.84</c:v>
                </c:pt>
              </c:numCache>
            </c:numRef>
          </c:val>
          <c:extLst>
            <c:ext xmlns:c16="http://schemas.microsoft.com/office/drawing/2014/chart" uri="{C3380CC4-5D6E-409C-BE32-E72D297353CC}">
              <c16:uniqueId val="{00000000-36D7-42E7-ACE5-96AF93C45E1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93.91</c:v>
                </c:pt>
                <c:pt idx="1">
                  <c:v>93.73</c:v>
                </c:pt>
                <c:pt idx="2">
                  <c:v>94.17</c:v>
                </c:pt>
                <c:pt idx="3">
                  <c:v>94.27</c:v>
                </c:pt>
                <c:pt idx="4">
                  <c:v>94.46</c:v>
                </c:pt>
              </c:numCache>
            </c:numRef>
          </c:val>
          <c:smooth val="0"/>
          <c:extLst>
            <c:ext xmlns:c16="http://schemas.microsoft.com/office/drawing/2014/chart" uri="{C3380CC4-5D6E-409C-BE32-E72D297353CC}">
              <c16:uniqueId val="{00000001-36D7-42E7-ACE5-96AF93C45E1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109.89</c:v>
                </c:pt>
                <c:pt idx="1">
                  <c:v>111.47</c:v>
                </c:pt>
                <c:pt idx="2">
                  <c:v>112.13</c:v>
                </c:pt>
                <c:pt idx="3">
                  <c:v>112.53</c:v>
                </c:pt>
                <c:pt idx="4">
                  <c:v>111.74</c:v>
                </c:pt>
              </c:numCache>
            </c:numRef>
          </c:val>
          <c:extLst>
            <c:ext xmlns:c16="http://schemas.microsoft.com/office/drawing/2014/chart" uri="{C3380CC4-5D6E-409C-BE32-E72D297353CC}">
              <c16:uniqueId val="{00000000-2F81-43CB-BB99-420FA1250B4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107.95</c:v>
                </c:pt>
                <c:pt idx="1">
                  <c:v>106.32</c:v>
                </c:pt>
                <c:pt idx="2">
                  <c:v>106.67</c:v>
                </c:pt>
                <c:pt idx="3">
                  <c:v>106.9</c:v>
                </c:pt>
                <c:pt idx="4">
                  <c:v>106.74</c:v>
                </c:pt>
              </c:numCache>
            </c:numRef>
          </c:val>
          <c:smooth val="0"/>
          <c:extLst>
            <c:ext xmlns:c16="http://schemas.microsoft.com/office/drawing/2014/chart" uri="{C3380CC4-5D6E-409C-BE32-E72D297353CC}">
              <c16:uniqueId val="{00000001-2F81-43CB-BB99-420FA1250B4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39.130000000000003</c:v>
                </c:pt>
                <c:pt idx="1">
                  <c:v>40.76</c:v>
                </c:pt>
                <c:pt idx="2">
                  <c:v>42.37</c:v>
                </c:pt>
                <c:pt idx="3">
                  <c:v>43.95</c:v>
                </c:pt>
                <c:pt idx="4">
                  <c:v>45.28</c:v>
                </c:pt>
              </c:numCache>
            </c:numRef>
          </c:val>
          <c:extLst>
            <c:ext xmlns:c16="http://schemas.microsoft.com/office/drawing/2014/chart" uri="{C3380CC4-5D6E-409C-BE32-E72D297353CC}">
              <c16:uniqueId val="{00000000-A008-4B6A-8FEE-EBFF6D5B54E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22.74</c:v>
                </c:pt>
                <c:pt idx="1">
                  <c:v>21.22</c:v>
                </c:pt>
                <c:pt idx="2">
                  <c:v>23.25</c:v>
                </c:pt>
                <c:pt idx="3">
                  <c:v>25.2</c:v>
                </c:pt>
                <c:pt idx="4">
                  <c:v>27.42</c:v>
                </c:pt>
              </c:numCache>
            </c:numRef>
          </c:val>
          <c:smooth val="0"/>
          <c:extLst>
            <c:ext xmlns:c16="http://schemas.microsoft.com/office/drawing/2014/chart" uri="{C3380CC4-5D6E-409C-BE32-E72D297353CC}">
              <c16:uniqueId val="{00000001-A008-4B6A-8FEE-EBFF6D5B54E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9B-4D1B-9185-34E156F8A02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0.18</c:v>
                </c:pt>
                <c:pt idx="1">
                  <c:v>0.83</c:v>
                </c:pt>
                <c:pt idx="2">
                  <c:v>1.06</c:v>
                </c:pt>
                <c:pt idx="3">
                  <c:v>2.02</c:v>
                </c:pt>
                <c:pt idx="4">
                  <c:v>2.67</c:v>
                </c:pt>
              </c:numCache>
            </c:numRef>
          </c:val>
          <c:smooth val="0"/>
          <c:extLst>
            <c:ext xmlns:c16="http://schemas.microsoft.com/office/drawing/2014/chart" uri="{C3380CC4-5D6E-409C-BE32-E72D297353CC}">
              <c16:uniqueId val="{00000001-A79B-4D1B-9185-34E156F8A02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98-4944-8BF1-69778392EC9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1.03</c:v>
                </c:pt>
                <c:pt idx="1">
                  <c:v>1.35</c:v>
                </c:pt>
                <c:pt idx="2">
                  <c:v>3.68</c:v>
                </c:pt>
                <c:pt idx="3">
                  <c:v>5.3</c:v>
                </c:pt>
                <c:pt idx="4">
                  <c:v>6.49</c:v>
                </c:pt>
              </c:numCache>
            </c:numRef>
          </c:val>
          <c:smooth val="0"/>
          <c:extLst>
            <c:ext xmlns:c16="http://schemas.microsoft.com/office/drawing/2014/chart" uri="{C3380CC4-5D6E-409C-BE32-E72D297353CC}">
              <c16:uniqueId val="{00000001-7998-4944-8BF1-69778392EC9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104.09</c:v>
                </c:pt>
                <c:pt idx="1">
                  <c:v>135.84</c:v>
                </c:pt>
                <c:pt idx="2">
                  <c:v>175.93</c:v>
                </c:pt>
                <c:pt idx="3">
                  <c:v>225.74</c:v>
                </c:pt>
                <c:pt idx="4">
                  <c:v>253.33</c:v>
                </c:pt>
              </c:numCache>
            </c:numRef>
          </c:val>
          <c:extLst>
            <c:ext xmlns:c16="http://schemas.microsoft.com/office/drawing/2014/chart" uri="{C3380CC4-5D6E-409C-BE32-E72D297353CC}">
              <c16:uniqueId val="{00000000-7820-48A5-AD01-272ACC3AEE5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80.5</c:v>
                </c:pt>
                <c:pt idx="1">
                  <c:v>71.540000000000006</c:v>
                </c:pt>
                <c:pt idx="2">
                  <c:v>67.86</c:v>
                </c:pt>
                <c:pt idx="3">
                  <c:v>72.92</c:v>
                </c:pt>
                <c:pt idx="4">
                  <c:v>81.19</c:v>
                </c:pt>
              </c:numCache>
            </c:numRef>
          </c:val>
          <c:smooth val="0"/>
          <c:extLst>
            <c:ext xmlns:c16="http://schemas.microsoft.com/office/drawing/2014/chart" uri="{C3380CC4-5D6E-409C-BE32-E72D297353CC}">
              <c16:uniqueId val="{00000001-7820-48A5-AD01-272ACC3AEE5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321.35000000000002</c:v>
                </c:pt>
                <c:pt idx="1">
                  <c:v>292.08999999999997</c:v>
                </c:pt>
                <c:pt idx="2">
                  <c:v>262.64999999999998</c:v>
                </c:pt>
                <c:pt idx="3">
                  <c:v>242.68</c:v>
                </c:pt>
                <c:pt idx="4">
                  <c:v>229.91</c:v>
                </c:pt>
              </c:numCache>
            </c:numRef>
          </c:val>
          <c:extLst>
            <c:ext xmlns:c16="http://schemas.microsoft.com/office/drawing/2014/chart" uri="{C3380CC4-5D6E-409C-BE32-E72D297353CC}">
              <c16:uniqueId val="{00000000-3B49-4A14-A06F-6C5FF9213BA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605.9</c:v>
                </c:pt>
                <c:pt idx="1">
                  <c:v>653.69000000000005</c:v>
                </c:pt>
                <c:pt idx="2">
                  <c:v>709.4</c:v>
                </c:pt>
                <c:pt idx="3">
                  <c:v>734.47</c:v>
                </c:pt>
                <c:pt idx="4">
                  <c:v>720.89</c:v>
                </c:pt>
              </c:numCache>
            </c:numRef>
          </c:val>
          <c:smooth val="0"/>
          <c:extLst>
            <c:ext xmlns:c16="http://schemas.microsoft.com/office/drawing/2014/chart" uri="{C3380CC4-5D6E-409C-BE32-E72D297353CC}">
              <c16:uniqueId val="{00000001-3B49-4A14-A06F-6C5FF9213BA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105.47</c:v>
                </c:pt>
                <c:pt idx="1">
                  <c:v>106.78</c:v>
                </c:pt>
                <c:pt idx="2">
                  <c:v>108.74</c:v>
                </c:pt>
                <c:pt idx="3">
                  <c:v>109.34</c:v>
                </c:pt>
                <c:pt idx="4">
                  <c:v>105.59</c:v>
                </c:pt>
              </c:numCache>
            </c:numRef>
          </c:val>
          <c:extLst>
            <c:ext xmlns:c16="http://schemas.microsoft.com/office/drawing/2014/chart" uri="{C3380CC4-5D6E-409C-BE32-E72D297353CC}">
              <c16:uniqueId val="{00000000-D5E1-4024-8DF0-15F356C1449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89.41</c:v>
                </c:pt>
                <c:pt idx="1">
                  <c:v>88.05</c:v>
                </c:pt>
                <c:pt idx="2">
                  <c:v>91.14</c:v>
                </c:pt>
                <c:pt idx="3">
                  <c:v>90.69</c:v>
                </c:pt>
                <c:pt idx="4">
                  <c:v>90.5</c:v>
                </c:pt>
              </c:numCache>
            </c:numRef>
          </c:val>
          <c:smooth val="0"/>
          <c:extLst>
            <c:ext xmlns:c16="http://schemas.microsoft.com/office/drawing/2014/chart" uri="{C3380CC4-5D6E-409C-BE32-E72D297353CC}">
              <c16:uniqueId val="{00000001-D5E1-4024-8DF0-15F356C1449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167.01</c:v>
                </c:pt>
                <c:pt idx="1">
                  <c:v>164.74</c:v>
                </c:pt>
                <c:pt idx="2">
                  <c:v>159.5</c:v>
                </c:pt>
                <c:pt idx="3">
                  <c:v>158.11000000000001</c:v>
                </c:pt>
                <c:pt idx="4">
                  <c:v>162.91</c:v>
                </c:pt>
              </c:numCache>
            </c:numRef>
          </c:val>
          <c:extLst>
            <c:ext xmlns:c16="http://schemas.microsoft.com/office/drawing/2014/chart" uri="{C3380CC4-5D6E-409C-BE32-E72D297353CC}">
              <c16:uniqueId val="{00000000-E5D2-4FF7-8A0C-F8C2300A183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142.05000000000001</c:v>
                </c:pt>
                <c:pt idx="1">
                  <c:v>141.15</c:v>
                </c:pt>
                <c:pt idx="2">
                  <c:v>136.86000000000001</c:v>
                </c:pt>
                <c:pt idx="3">
                  <c:v>138.52000000000001</c:v>
                </c:pt>
                <c:pt idx="4">
                  <c:v>138.66999999999999</c:v>
                </c:pt>
              </c:numCache>
            </c:numRef>
          </c:val>
          <c:smooth val="0"/>
          <c:extLst>
            <c:ext xmlns:c16="http://schemas.microsoft.com/office/drawing/2014/chart" uri="{C3380CC4-5D6E-409C-BE32-E72D297353CC}">
              <c16:uniqueId val="{00000001-E5D2-4FF7-8A0C-F8C2300A183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Z5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福岡県　筑紫野市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Bc1</v>
      </c>
      <c r="X8" s="35"/>
      <c r="Y8" s="35"/>
      <c r="Z8" s="35"/>
      <c r="AA8" s="35"/>
      <c r="AB8" s="35"/>
      <c r="AC8" s="35"/>
      <c r="AD8" s="36" t="str">
        <f>データ!$M$6</f>
        <v>非設置</v>
      </c>
      <c r="AE8" s="36"/>
      <c r="AF8" s="36"/>
      <c r="AG8" s="36"/>
      <c r="AH8" s="36"/>
      <c r="AI8" s="36"/>
      <c r="AJ8" s="36"/>
      <c r="AK8" s="3"/>
      <c r="AL8" s="37">
        <f>データ!S6</f>
        <v>106442</v>
      </c>
      <c r="AM8" s="37"/>
      <c r="AN8" s="37"/>
      <c r="AO8" s="37"/>
      <c r="AP8" s="37"/>
      <c r="AQ8" s="37"/>
      <c r="AR8" s="37"/>
      <c r="AS8" s="37"/>
      <c r="AT8" s="38">
        <f>データ!T6</f>
        <v>87.73</v>
      </c>
      <c r="AU8" s="38"/>
      <c r="AV8" s="38"/>
      <c r="AW8" s="38"/>
      <c r="AX8" s="38"/>
      <c r="AY8" s="38"/>
      <c r="AZ8" s="38"/>
      <c r="BA8" s="38"/>
      <c r="BB8" s="38">
        <f>データ!U6</f>
        <v>1213.29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75.58</v>
      </c>
      <c r="J10" s="38"/>
      <c r="K10" s="38"/>
      <c r="L10" s="38"/>
      <c r="M10" s="38"/>
      <c r="N10" s="38"/>
      <c r="O10" s="38"/>
      <c r="P10" s="38">
        <f>データ!P6</f>
        <v>92.06</v>
      </c>
      <c r="Q10" s="38"/>
      <c r="R10" s="38"/>
      <c r="S10" s="38"/>
      <c r="T10" s="38"/>
      <c r="U10" s="38"/>
      <c r="V10" s="38"/>
      <c r="W10" s="38">
        <f>データ!Q6</f>
        <v>87.99</v>
      </c>
      <c r="X10" s="38"/>
      <c r="Y10" s="38"/>
      <c r="Z10" s="38"/>
      <c r="AA10" s="38"/>
      <c r="AB10" s="38"/>
      <c r="AC10" s="38"/>
      <c r="AD10" s="37">
        <f>データ!R6</f>
        <v>3360</v>
      </c>
      <c r="AE10" s="37"/>
      <c r="AF10" s="37"/>
      <c r="AG10" s="37"/>
      <c r="AH10" s="37"/>
      <c r="AI10" s="37"/>
      <c r="AJ10" s="37"/>
      <c r="AK10" s="2"/>
      <c r="AL10" s="37">
        <f>データ!V6</f>
        <v>98022</v>
      </c>
      <c r="AM10" s="37"/>
      <c r="AN10" s="37"/>
      <c r="AO10" s="37"/>
      <c r="AP10" s="37"/>
      <c r="AQ10" s="37"/>
      <c r="AR10" s="37"/>
      <c r="AS10" s="37"/>
      <c r="AT10" s="38">
        <f>データ!W6</f>
        <v>15.17</v>
      </c>
      <c r="AU10" s="38"/>
      <c r="AV10" s="38"/>
      <c r="AW10" s="38"/>
      <c r="AX10" s="38"/>
      <c r="AY10" s="38"/>
      <c r="AZ10" s="38"/>
      <c r="BA10" s="38"/>
      <c r="BB10" s="38">
        <f>データ!X6</f>
        <v>6461.57</v>
      </c>
      <c r="BC10" s="38"/>
      <c r="BD10" s="38"/>
      <c r="BE10" s="38"/>
      <c r="BF10" s="38"/>
      <c r="BG10" s="38"/>
      <c r="BH10" s="38"/>
      <c r="BI10" s="38"/>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115</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116</v>
      </c>
      <c r="BM47" s="56"/>
      <c r="BN47" s="56"/>
      <c r="BO47" s="56"/>
      <c r="BP47" s="56"/>
      <c r="BQ47" s="56"/>
      <c r="BR47" s="56"/>
      <c r="BS47" s="56"/>
      <c r="BT47" s="56"/>
      <c r="BU47" s="56"/>
      <c r="BV47" s="56"/>
      <c r="BW47" s="56"/>
      <c r="BX47" s="56"/>
      <c r="BY47" s="56"/>
      <c r="BZ47" s="5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5"/>
      <c r="BM60" s="56"/>
      <c r="BN60" s="56"/>
      <c r="BO60" s="56"/>
      <c r="BP60" s="56"/>
      <c r="BQ60" s="56"/>
      <c r="BR60" s="56"/>
      <c r="BS60" s="56"/>
      <c r="BT60" s="56"/>
      <c r="BU60" s="56"/>
      <c r="BV60" s="56"/>
      <c r="BW60" s="56"/>
      <c r="BX60" s="56"/>
      <c r="BY60" s="56"/>
      <c r="BZ60" s="57"/>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5"/>
      <c r="BM61" s="56"/>
      <c r="BN61" s="56"/>
      <c r="BO61" s="56"/>
      <c r="BP61" s="56"/>
      <c r="BQ61" s="56"/>
      <c r="BR61" s="56"/>
      <c r="BS61" s="56"/>
      <c r="BT61" s="56"/>
      <c r="BU61" s="56"/>
      <c r="BV61" s="56"/>
      <c r="BW61" s="56"/>
      <c r="BX61" s="56"/>
      <c r="BY61" s="56"/>
      <c r="BZ61" s="5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114</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fmJuvq8ZzNbmNiZxHDV7zD6hBFOXX/ukQIz/5a02DvEHoz20VWwMeKa942gxgAqxqKnNn0gafd043/gBC8FOA==" saltValue="yXPTlZbhidz7v1TBlja+8Q==" spinCount="100000" sheet="1" objects="1" scenarios="1" formatCells="0" formatColumns="0" formatRows="0"/>
  <mergeCells count="51">
    <mergeCell ref="B60:BJ61"/>
    <mergeCell ref="BL64:BZ65"/>
    <mergeCell ref="C83:BJ83"/>
    <mergeCell ref="BL47:BZ63"/>
    <mergeCell ref="BL66:BZ82"/>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402176</v>
      </c>
      <c r="D6" s="19">
        <f t="shared" si="3"/>
        <v>46</v>
      </c>
      <c r="E6" s="19">
        <f t="shared" si="3"/>
        <v>17</v>
      </c>
      <c r="F6" s="19">
        <f t="shared" si="3"/>
        <v>1</v>
      </c>
      <c r="G6" s="19">
        <f t="shared" si="3"/>
        <v>0</v>
      </c>
      <c r="H6" s="19" t="str">
        <f t="shared" si="3"/>
        <v>福岡県　筑紫野市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75.58</v>
      </c>
      <c r="P6" s="20">
        <f t="shared" si="3"/>
        <v>92.06</v>
      </c>
      <c r="Q6" s="20">
        <f t="shared" si="3"/>
        <v>87.99</v>
      </c>
      <c r="R6" s="20">
        <f t="shared" si="3"/>
        <v>3360</v>
      </c>
      <c r="S6" s="20">
        <f t="shared" si="3"/>
        <v>106442</v>
      </c>
      <c r="T6" s="20">
        <f t="shared" si="3"/>
        <v>87.73</v>
      </c>
      <c r="U6" s="20">
        <f t="shared" si="3"/>
        <v>1213.29</v>
      </c>
      <c r="V6" s="20">
        <f t="shared" si="3"/>
        <v>98022</v>
      </c>
      <c r="W6" s="20">
        <f t="shared" si="3"/>
        <v>15.17</v>
      </c>
      <c r="X6" s="20">
        <f t="shared" si="3"/>
        <v>6461.57</v>
      </c>
      <c r="Y6" s="21">
        <f>IF(Y7="",NA(),Y7)</f>
        <v>109.89</v>
      </c>
      <c r="Z6" s="21">
        <f t="shared" ref="Z6:AH6" si="4">IF(Z7="",NA(),Z7)</f>
        <v>111.47</v>
      </c>
      <c r="AA6" s="21">
        <f t="shared" si="4"/>
        <v>112.13</v>
      </c>
      <c r="AB6" s="21">
        <f t="shared" si="4"/>
        <v>112.53</v>
      </c>
      <c r="AC6" s="21">
        <f t="shared" si="4"/>
        <v>111.74</v>
      </c>
      <c r="AD6" s="21">
        <f t="shared" si="4"/>
        <v>107.95</v>
      </c>
      <c r="AE6" s="21">
        <f t="shared" si="4"/>
        <v>106.32</v>
      </c>
      <c r="AF6" s="21">
        <f t="shared" si="4"/>
        <v>106.67</v>
      </c>
      <c r="AG6" s="21">
        <f t="shared" si="4"/>
        <v>106.9</v>
      </c>
      <c r="AH6" s="21">
        <f t="shared" si="4"/>
        <v>106.74</v>
      </c>
      <c r="AI6" s="20" t="str">
        <f>IF(AI7="","",IF(AI7="-","【-】","【"&amp;SUBSTITUTE(TEXT(AI7,"#,##0.00"),"-","△")&amp;"】"))</f>
        <v>【106.11】</v>
      </c>
      <c r="AJ6" s="20">
        <f>IF(AJ7="",NA(),AJ7)</f>
        <v>0</v>
      </c>
      <c r="AK6" s="20">
        <f t="shared" ref="AK6:AS6" si="5">IF(AK7="",NA(),AK7)</f>
        <v>0</v>
      </c>
      <c r="AL6" s="20">
        <f t="shared" si="5"/>
        <v>0</v>
      </c>
      <c r="AM6" s="20">
        <f t="shared" si="5"/>
        <v>0</v>
      </c>
      <c r="AN6" s="20">
        <f t="shared" si="5"/>
        <v>0</v>
      </c>
      <c r="AO6" s="21">
        <f t="shared" si="5"/>
        <v>1.03</v>
      </c>
      <c r="AP6" s="21">
        <f t="shared" si="5"/>
        <v>1.35</v>
      </c>
      <c r="AQ6" s="21">
        <f t="shared" si="5"/>
        <v>3.68</v>
      </c>
      <c r="AR6" s="21">
        <f t="shared" si="5"/>
        <v>5.3</v>
      </c>
      <c r="AS6" s="21">
        <f t="shared" si="5"/>
        <v>6.49</v>
      </c>
      <c r="AT6" s="20" t="str">
        <f>IF(AT7="","",IF(AT7="-","【-】","【"&amp;SUBSTITUTE(TEXT(AT7,"#,##0.00"),"-","△")&amp;"】"))</f>
        <v>【3.15】</v>
      </c>
      <c r="AU6" s="21">
        <f>IF(AU7="",NA(),AU7)</f>
        <v>104.09</v>
      </c>
      <c r="AV6" s="21">
        <f t="shared" ref="AV6:BD6" si="6">IF(AV7="",NA(),AV7)</f>
        <v>135.84</v>
      </c>
      <c r="AW6" s="21">
        <f t="shared" si="6"/>
        <v>175.93</v>
      </c>
      <c r="AX6" s="21">
        <f t="shared" si="6"/>
        <v>225.74</v>
      </c>
      <c r="AY6" s="21">
        <f t="shared" si="6"/>
        <v>253.33</v>
      </c>
      <c r="AZ6" s="21">
        <f t="shared" si="6"/>
        <v>80.5</v>
      </c>
      <c r="BA6" s="21">
        <f t="shared" si="6"/>
        <v>71.540000000000006</v>
      </c>
      <c r="BB6" s="21">
        <f t="shared" si="6"/>
        <v>67.86</v>
      </c>
      <c r="BC6" s="21">
        <f t="shared" si="6"/>
        <v>72.92</v>
      </c>
      <c r="BD6" s="21">
        <f t="shared" si="6"/>
        <v>81.19</v>
      </c>
      <c r="BE6" s="20" t="str">
        <f>IF(BE7="","",IF(BE7="-","【-】","【"&amp;SUBSTITUTE(TEXT(BE7,"#,##0.00"),"-","△")&amp;"】"))</f>
        <v>【73.44】</v>
      </c>
      <c r="BF6" s="21">
        <f>IF(BF7="",NA(),BF7)</f>
        <v>321.35000000000002</v>
      </c>
      <c r="BG6" s="21">
        <f t="shared" ref="BG6:BO6" si="7">IF(BG7="",NA(),BG7)</f>
        <v>292.08999999999997</v>
      </c>
      <c r="BH6" s="21">
        <f t="shared" si="7"/>
        <v>262.64999999999998</v>
      </c>
      <c r="BI6" s="21">
        <f t="shared" si="7"/>
        <v>242.68</v>
      </c>
      <c r="BJ6" s="21">
        <f t="shared" si="7"/>
        <v>229.91</v>
      </c>
      <c r="BK6" s="21">
        <f t="shared" si="7"/>
        <v>605.9</v>
      </c>
      <c r="BL6" s="21">
        <f t="shared" si="7"/>
        <v>653.69000000000005</v>
      </c>
      <c r="BM6" s="21">
        <f t="shared" si="7"/>
        <v>709.4</v>
      </c>
      <c r="BN6" s="21">
        <f t="shared" si="7"/>
        <v>734.47</v>
      </c>
      <c r="BO6" s="21">
        <f t="shared" si="7"/>
        <v>720.89</v>
      </c>
      <c r="BP6" s="20" t="str">
        <f>IF(BP7="","",IF(BP7="-","【-】","【"&amp;SUBSTITUTE(TEXT(BP7,"#,##0.00"),"-","△")&amp;"】"))</f>
        <v>【652.82】</v>
      </c>
      <c r="BQ6" s="21">
        <f>IF(BQ7="",NA(),BQ7)</f>
        <v>105.47</v>
      </c>
      <c r="BR6" s="21">
        <f t="shared" ref="BR6:BZ6" si="8">IF(BR7="",NA(),BR7)</f>
        <v>106.78</v>
      </c>
      <c r="BS6" s="21">
        <f t="shared" si="8"/>
        <v>108.74</v>
      </c>
      <c r="BT6" s="21">
        <f t="shared" si="8"/>
        <v>109.34</v>
      </c>
      <c r="BU6" s="21">
        <f t="shared" si="8"/>
        <v>105.59</v>
      </c>
      <c r="BV6" s="21">
        <f t="shared" si="8"/>
        <v>89.41</v>
      </c>
      <c r="BW6" s="21">
        <f t="shared" si="8"/>
        <v>88.05</v>
      </c>
      <c r="BX6" s="21">
        <f t="shared" si="8"/>
        <v>91.14</v>
      </c>
      <c r="BY6" s="21">
        <f t="shared" si="8"/>
        <v>90.69</v>
      </c>
      <c r="BZ6" s="21">
        <f t="shared" si="8"/>
        <v>90.5</v>
      </c>
      <c r="CA6" s="20" t="str">
        <f>IF(CA7="","",IF(CA7="-","【-】","【"&amp;SUBSTITUTE(TEXT(CA7,"#,##0.00"),"-","△")&amp;"】"))</f>
        <v>【97.61】</v>
      </c>
      <c r="CB6" s="21">
        <f>IF(CB7="",NA(),CB7)</f>
        <v>167.01</v>
      </c>
      <c r="CC6" s="21">
        <f t="shared" ref="CC6:CK6" si="9">IF(CC7="",NA(),CC7)</f>
        <v>164.74</v>
      </c>
      <c r="CD6" s="21">
        <f t="shared" si="9"/>
        <v>159.5</v>
      </c>
      <c r="CE6" s="21">
        <f t="shared" si="9"/>
        <v>158.11000000000001</v>
      </c>
      <c r="CF6" s="21">
        <f t="shared" si="9"/>
        <v>162.91</v>
      </c>
      <c r="CG6" s="21">
        <f t="shared" si="9"/>
        <v>142.05000000000001</v>
      </c>
      <c r="CH6" s="21">
        <f t="shared" si="9"/>
        <v>141.15</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56.51</v>
      </c>
      <c r="CS6" s="21">
        <f t="shared" si="10"/>
        <v>57.04</v>
      </c>
      <c r="CT6" s="21">
        <f t="shared" si="10"/>
        <v>60.78</v>
      </c>
      <c r="CU6" s="21">
        <f t="shared" si="10"/>
        <v>59.96</v>
      </c>
      <c r="CV6" s="21">
        <f t="shared" si="10"/>
        <v>59.9</v>
      </c>
      <c r="CW6" s="20" t="str">
        <f>IF(CW7="","",IF(CW7="-","【-】","【"&amp;SUBSTITUTE(TEXT(CW7,"#,##0.00"),"-","△")&amp;"】"))</f>
        <v>【59.10】</v>
      </c>
      <c r="CX6" s="21">
        <f>IF(CX7="",NA(),CX7)</f>
        <v>98.54</v>
      </c>
      <c r="CY6" s="21">
        <f t="shared" ref="CY6:DG6" si="11">IF(CY7="",NA(),CY7)</f>
        <v>98.61</v>
      </c>
      <c r="CZ6" s="21">
        <f t="shared" si="11"/>
        <v>98.71</v>
      </c>
      <c r="DA6" s="21">
        <f t="shared" si="11"/>
        <v>98.77</v>
      </c>
      <c r="DB6" s="21">
        <f t="shared" si="11"/>
        <v>98.84</v>
      </c>
      <c r="DC6" s="21">
        <f t="shared" si="11"/>
        <v>93.91</v>
      </c>
      <c r="DD6" s="21">
        <f t="shared" si="11"/>
        <v>93.73</v>
      </c>
      <c r="DE6" s="21">
        <f t="shared" si="11"/>
        <v>94.17</v>
      </c>
      <c r="DF6" s="21">
        <f t="shared" si="11"/>
        <v>94.27</v>
      </c>
      <c r="DG6" s="21">
        <f t="shared" si="11"/>
        <v>94.46</v>
      </c>
      <c r="DH6" s="20" t="str">
        <f>IF(DH7="","",IF(DH7="-","【-】","【"&amp;SUBSTITUTE(TEXT(DH7,"#,##0.00"),"-","△")&amp;"】"))</f>
        <v>【95.82】</v>
      </c>
      <c r="DI6" s="21">
        <f>IF(DI7="",NA(),DI7)</f>
        <v>39.130000000000003</v>
      </c>
      <c r="DJ6" s="21">
        <f t="shared" ref="DJ6:DR6" si="12">IF(DJ7="",NA(),DJ7)</f>
        <v>40.76</v>
      </c>
      <c r="DK6" s="21">
        <f t="shared" si="12"/>
        <v>42.37</v>
      </c>
      <c r="DL6" s="21">
        <f t="shared" si="12"/>
        <v>43.95</v>
      </c>
      <c r="DM6" s="21">
        <f t="shared" si="12"/>
        <v>45.28</v>
      </c>
      <c r="DN6" s="21">
        <f t="shared" si="12"/>
        <v>22.74</v>
      </c>
      <c r="DO6" s="21">
        <f t="shared" si="12"/>
        <v>21.22</v>
      </c>
      <c r="DP6" s="21">
        <f t="shared" si="12"/>
        <v>23.25</v>
      </c>
      <c r="DQ6" s="21">
        <f t="shared" si="12"/>
        <v>25.2</v>
      </c>
      <c r="DR6" s="21">
        <f t="shared" si="12"/>
        <v>27.42</v>
      </c>
      <c r="DS6" s="20" t="str">
        <f>IF(DS7="","",IF(DS7="-","【-】","【"&amp;SUBSTITUTE(TEXT(DS7,"#,##0.00"),"-","△")&amp;"】"))</f>
        <v>【39.74】</v>
      </c>
      <c r="DT6" s="20">
        <f>IF(DT7="",NA(),DT7)</f>
        <v>0</v>
      </c>
      <c r="DU6" s="20">
        <f t="shared" ref="DU6:EC6" si="13">IF(DU7="",NA(),DU7)</f>
        <v>0</v>
      </c>
      <c r="DV6" s="20">
        <f t="shared" si="13"/>
        <v>0</v>
      </c>
      <c r="DW6" s="20">
        <f t="shared" si="13"/>
        <v>0</v>
      </c>
      <c r="DX6" s="20">
        <f t="shared" si="13"/>
        <v>0</v>
      </c>
      <c r="DY6" s="21">
        <f t="shared" si="13"/>
        <v>0.18</v>
      </c>
      <c r="DZ6" s="21">
        <f t="shared" si="13"/>
        <v>0.83</v>
      </c>
      <c r="EA6" s="21">
        <f t="shared" si="13"/>
        <v>1.06</v>
      </c>
      <c r="EB6" s="21">
        <f t="shared" si="13"/>
        <v>2.02</v>
      </c>
      <c r="EC6" s="21">
        <f t="shared" si="13"/>
        <v>2.67</v>
      </c>
      <c r="ED6" s="20" t="str">
        <f>IF(ED7="","",IF(ED7="-","【-】","【"&amp;SUBSTITUTE(TEXT(ED7,"#,##0.00"),"-","△")&amp;"】"))</f>
        <v>【7.62】</v>
      </c>
      <c r="EE6" s="20">
        <f>IF(EE7="",NA(),EE7)</f>
        <v>0</v>
      </c>
      <c r="EF6" s="20">
        <f t="shared" ref="EF6:EN6" si="14">IF(EF7="",NA(),EF7)</f>
        <v>0</v>
      </c>
      <c r="EG6" s="20">
        <f t="shared" si="14"/>
        <v>0</v>
      </c>
      <c r="EH6" s="20">
        <f t="shared" si="14"/>
        <v>0</v>
      </c>
      <c r="EI6" s="20">
        <f t="shared" si="14"/>
        <v>0</v>
      </c>
      <c r="EJ6" s="21">
        <f t="shared" si="14"/>
        <v>0.13</v>
      </c>
      <c r="EK6" s="21">
        <f t="shared" si="14"/>
        <v>0.12</v>
      </c>
      <c r="EL6" s="21">
        <f t="shared" si="14"/>
        <v>0.08</v>
      </c>
      <c r="EM6" s="21">
        <f t="shared" si="14"/>
        <v>0.24</v>
      </c>
      <c r="EN6" s="21">
        <f t="shared" si="14"/>
        <v>0.14000000000000001</v>
      </c>
      <c r="EO6" s="20" t="str">
        <f>IF(EO7="","",IF(EO7="-","【-】","【"&amp;SUBSTITUTE(TEXT(EO7,"#,##0.00"),"-","△")&amp;"】"))</f>
        <v>【0.23】</v>
      </c>
    </row>
    <row r="7" spans="1:148" s="22" customFormat="1" x14ac:dyDescent="0.15">
      <c r="A7" s="14"/>
      <c r="B7" s="23">
        <v>2022</v>
      </c>
      <c r="C7" s="23">
        <v>402176</v>
      </c>
      <c r="D7" s="23">
        <v>46</v>
      </c>
      <c r="E7" s="23">
        <v>17</v>
      </c>
      <c r="F7" s="23">
        <v>1</v>
      </c>
      <c r="G7" s="23">
        <v>0</v>
      </c>
      <c r="H7" s="23" t="s">
        <v>96</v>
      </c>
      <c r="I7" s="23" t="s">
        <v>97</v>
      </c>
      <c r="J7" s="23" t="s">
        <v>98</v>
      </c>
      <c r="K7" s="23" t="s">
        <v>99</v>
      </c>
      <c r="L7" s="23" t="s">
        <v>100</v>
      </c>
      <c r="M7" s="23" t="s">
        <v>101</v>
      </c>
      <c r="N7" s="24" t="s">
        <v>102</v>
      </c>
      <c r="O7" s="24">
        <v>75.58</v>
      </c>
      <c r="P7" s="24">
        <v>92.06</v>
      </c>
      <c r="Q7" s="24">
        <v>87.99</v>
      </c>
      <c r="R7" s="24">
        <v>3360</v>
      </c>
      <c r="S7" s="24">
        <v>106442</v>
      </c>
      <c r="T7" s="24">
        <v>87.73</v>
      </c>
      <c r="U7" s="24">
        <v>1213.29</v>
      </c>
      <c r="V7" s="24">
        <v>98022</v>
      </c>
      <c r="W7" s="24">
        <v>15.17</v>
      </c>
      <c r="X7" s="24">
        <v>6461.57</v>
      </c>
      <c r="Y7" s="24">
        <v>109.89</v>
      </c>
      <c r="Z7" s="24">
        <v>111.47</v>
      </c>
      <c r="AA7" s="24">
        <v>112.13</v>
      </c>
      <c r="AB7" s="24">
        <v>112.53</v>
      </c>
      <c r="AC7" s="24">
        <v>111.74</v>
      </c>
      <c r="AD7" s="24">
        <v>107.95</v>
      </c>
      <c r="AE7" s="24">
        <v>106.32</v>
      </c>
      <c r="AF7" s="24">
        <v>106.67</v>
      </c>
      <c r="AG7" s="24">
        <v>106.9</v>
      </c>
      <c r="AH7" s="24">
        <v>106.74</v>
      </c>
      <c r="AI7" s="24">
        <v>106.11</v>
      </c>
      <c r="AJ7" s="24">
        <v>0</v>
      </c>
      <c r="AK7" s="24">
        <v>0</v>
      </c>
      <c r="AL7" s="24">
        <v>0</v>
      </c>
      <c r="AM7" s="24">
        <v>0</v>
      </c>
      <c r="AN7" s="24">
        <v>0</v>
      </c>
      <c r="AO7" s="24">
        <v>1.03</v>
      </c>
      <c r="AP7" s="24">
        <v>1.35</v>
      </c>
      <c r="AQ7" s="24">
        <v>3.68</v>
      </c>
      <c r="AR7" s="24">
        <v>5.3</v>
      </c>
      <c r="AS7" s="24">
        <v>6.49</v>
      </c>
      <c r="AT7" s="24">
        <v>3.15</v>
      </c>
      <c r="AU7" s="24">
        <v>104.09</v>
      </c>
      <c r="AV7" s="24">
        <v>135.84</v>
      </c>
      <c r="AW7" s="24">
        <v>175.93</v>
      </c>
      <c r="AX7" s="24">
        <v>225.74</v>
      </c>
      <c r="AY7" s="24">
        <v>253.33</v>
      </c>
      <c r="AZ7" s="24">
        <v>80.5</v>
      </c>
      <c r="BA7" s="24">
        <v>71.540000000000006</v>
      </c>
      <c r="BB7" s="24">
        <v>67.86</v>
      </c>
      <c r="BC7" s="24">
        <v>72.92</v>
      </c>
      <c r="BD7" s="24">
        <v>81.19</v>
      </c>
      <c r="BE7" s="24">
        <v>73.44</v>
      </c>
      <c r="BF7" s="24">
        <v>321.35000000000002</v>
      </c>
      <c r="BG7" s="24">
        <v>292.08999999999997</v>
      </c>
      <c r="BH7" s="24">
        <v>262.64999999999998</v>
      </c>
      <c r="BI7" s="24">
        <v>242.68</v>
      </c>
      <c r="BJ7" s="24">
        <v>229.91</v>
      </c>
      <c r="BK7" s="24">
        <v>605.9</v>
      </c>
      <c r="BL7" s="24">
        <v>653.69000000000005</v>
      </c>
      <c r="BM7" s="24">
        <v>709.4</v>
      </c>
      <c r="BN7" s="24">
        <v>734.47</v>
      </c>
      <c r="BO7" s="24">
        <v>720.89</v>
      </c>
      <c r="BP7" s="24">
        <v>652.82000000000005</v>
      </c>
      <c r="BQ7" s="24">
        <v>105.47</v>
      </c>
      <c r="BR7" s="24">
        <v>106.78</v>
      </c>
      <c r="BS7" s="24">
        <v>108.74</v>
      </c>
      <c r="BT7" s="24">
        <v>109.34</v>
      </c>
      <c r="BU7" s="24">
        <v>105.59</v>
      </c>
      <c r="BV7" s="24">
        <v>89.41</v>
      </c>
      <c r="BW7" s="24">
        <v>88.05</v>
      </c>
      <c r="BX7" s="24">
        <v>91.14</v>
      </c>
      <c r="BY7" s="24">
        <v>90.69</v>
      </c>
      <c r="BZ7" s="24">
        <v>90.5</v>
      </c>
      <c r="CA7" s="24">
        <v>97.61</v>
      </c>
      <c r="CB7" s="24">
        <v>167.01</v>
      </c>
      <c r="CC7" s="24">
        <v>164.74</v>
      </c>
      <c r="CD7" s="24">
        <v>159.5</v>
      </c>
      <c r="CE7" s="24">
        <v>158.11000000000001</v>
      </c>
      <c r="CF7" s="24">
        <v>162.91</v>
      </c>
      <c r="CG7" s="24">
        <v>142.05000000000001</v>
      </c>
      <c r="CH7" s="24">
        <v>141.15</v>
      </c>
      <c r="CI7" s="24">
        <v>136.86000000000001</v>
      </c>
      <c r="CJ7" s="24">
        <v>138.52000000000001</v>
      </c>
      <c r="CK7" s="24">
        <v>138.66999999999999</v>
      </c>
      <c r="CL7" s="24">
        <v>138.29</v>
      </c>
      <c r="CM7" s="24" t="s">
        <v>102</v>
      </c>
      <c r="CN7" s="24" t="s">
        <v>102</v>
      </c>
      <c r="CO7" s="24" t="s">
        <v>102</v>
      </c>
      <c r="CP7" s="24" t="s">
        <v>102</v>
      </c>
      <c r="CQ7" s="24" t="s">
        <v>102</v>
      </c>
      <c r="CR7" s="24">
        <v>56.51</v>
      </c>
      <c r="CS7" s="24">
        <v>57.04</v>
      </c>
      <c r="CT7" s="24">
        <v>60.78</v>
      </c>
      <c r="CU7" s="24">
        <v>59.96</v>
      </c>
      <c r="CV7" s="24">
        <v>59.9</v>
      </c>
      <c r="CW7" s="24">
        <v>59.1</v>
      </c>
      <c r="CX7" s="24">
        <v>98.54</v>
      </c>
      <c r="CY7" s="24">
        <v>98.61</v>
      </c>
      <c r="CZ7" s="24">
        <v>98.71</v>
      </c>
      <c r="DA7" s="24">
        <v>98.77</v>
      </c>
      <c r="DB7" s="24">
        <v>98.84</v>
      </c>
      <c r="DC7" s="24">
        <v>93.91</v>
      </c>
      <c r="DD7" s="24">
        <v>93.73</v>
      </c>
      <c r="DE7" s="24">
        <v>94.17</v>
      </c>
      <c r="DF7" s="24">
        <v>94.27</v>
      </c>
      <c r="DG7" s="24">
        <v>94.46</v>
      </c>
      <c r="DH7" s="24">
        <v>95.82</v>
      </c>
      <c r="DI7" s="24">
        <v>39.130000000000003</v>
      </c>
      <c r="DJ7" s="24">
        <v>40.76</v>
      </c>
      <c r="DK7" s="24">
        <v>42.37</v>
      </c>
      <c r="DL7" s="24">
        <v>43.95</v>
      </c>
      <c r="DM7" s="24">
        <v>45.28</v>
      </c>
      <c r="DN7" s="24">
        <v>22.74</v>
      </c>
      <c r="DO7" s="24">
        <v>21.22</v>
      </c>
      <c r="DP7" s="24">
        <v>23.25</v>
      </c>
      <c r="DQ7" s="24">
        <v>25.2</v>
      </c>
      <c r="DR7" s="24">
        <v>27.42</v>
      </c>
      <c r="DS7" s="24">
        <v>39.74</v>
      </c>
      <c r="DT7" s="24">
        <v>0</v>
      </c>
      <c r="DU7" s="24">
        <v>0</v>
      </c>
      <c r="DV7" s="24">
        <v>0</v>
      </c>
      <c r="DW7" s="24">
        <v>0</v>
      </c>
      <c r="DX7" s="24">
        <v>0</v>
      </c>
      <c r="DY7" s="24">
        <v>0.18</v>
      </c>
      <c r="DZ7" s="24">
        <v>0.83</v>
      </c>
      <c r="EA7" s="24">
        <v>1.06</v>
      </c>
      <c r="EB7" s="24">
        <v>2.02</v>
      </c>
      <c r="EC7" s="24">
        <v>2.67</v>
      </c>
      <c r="ED7" s="24">
        <v>7.62</v>
      </c>
      <c r="EE7" s="24">
        <v>0</v>
      </c>
      <c r="EF7" s="24">
        <v>0</v>
      </c>
      <c r="EG7" s="24">
        <v>0</v>
      </c>
      <c r="EH7" s="24">
        <v>0</v>
      </c>
      <c r="EI7" s="24">
        <v>0</v>
      </c>
      <c r="EJ7" s="24">
        <v>0.13</v>
      </c>
      <c r="EK7" s="24">
        <v>0.12</v>
      </c>
      <c r="EL7" s="24">
        <v>0.08</v>
      </c>
      <c r="EM7" s="24">
        <v>0.24</v>
      </c>
      <c r="EN7" s="24">
        <v>0.14000000000000001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Nakamura Naoko</cp:lastModifiedBy>
  <dcterms:created xsi:type="dcterms:W3CDTF">2023-12-12T00:51:16Z</dcterms:created>
  <dcterms:modified xsi:type="dcterms:W3CDTF">2024-01-19T07:25:28Z</dcterms:modified>
  <cp:category/>
</cp:coreProperties>
</file>