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fserver01\文書管理\組織\上下水道料金総務課\●企業総務課共有フォルダ（Ｈ２９．１移行）\経営比較分析●\R5\"/>
    </mc:Choice>
  </mc:AlternateContent>
  <xr:revisionPtr revIDLastSave="0" documentId="13_ncr:1_{A0CFA28A-D2B9-4F59-AEF7-7F4ED8DC1AB5}" xr6:coauthVersionLast="47" xr6:coauthVersionMax="47" xr10:uidLastSave="{00000000-0000-0000-0000-000000000000}"/>
  <workbookProtection workbookAlgorithmName="SHA-512" workbookHashValue="52kARathPxNAYcn2GLwp+5I0+y6J6KsqCHRgSa434diAKn/rrsIZIf6ygE6s52K6O5nNPHHrOaakUuji25H0ow==" workbookSaltValue="Ba5DdUbAHqwMxv+NQQCl7w=="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F85" i="4"/>
  <c r="BB10" i="4"/>
  <c r="AL10" i="4"/>
  <c r="W10" i="4"/>
  <c r="I10" i="4"/>
  <c r="B10" i="4"/>
  <c r="BB8" i="4"/>
  <c r="AT8" i="4"/>
  <c r="AL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<sst xmlns="http://schemas.openxmlformats.org/spreadsheetml/2006/main" count="228" uniqueCount="114">
  <si>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</si>
  <si>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</si>
  <si>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</si>
  <si>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</si>
  <si>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</si>
  <si>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</si>
  <si>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</si>
  <si>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</si>
  <si>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</si>
  <si>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</si>
  <si>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</si>
  <si>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</si>
  <si>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</si>
  <si>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</si>
  <si>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</si>
  <si>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</si>
  <si>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</si>
  <si>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</si>
  <si>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</si>
  <si>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</si>
  <si>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</si>
  <si>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</si>
  <si>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</si>
  <si>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</si>
  <si>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</si>
  <si>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</si>
  <si>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</si>
  <si>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</si>
  <si>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</si>
  <si>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</si>
  <si>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</si>
  <si>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</si>
  <si>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</si>
  <si>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</si>
  <si>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</si>
  <si>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</si>
  <si>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</si>
  <si>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</si>
  <si>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</si>
  <si>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</si>
  <si>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</si>
  <si>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</si>
  <si>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</si>
  <si>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</si>
  <si>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</si>
  <si>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</si>
  <si>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</si>
  <si>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</si>
  <si>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</si>
  <si>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</si>
  <si>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</si>
  <si>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</si>
  <si>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</si>
  <si>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</si>
  <si>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</si>
  <si>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</si>
  <si>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</si>
  <si>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</si>
  <si>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</si>
  <si>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</si>
  <si>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</si>
  <si>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</si>
  <si>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</si>
  <si>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</si>
  <si>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</si>
  <si>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</si>
  <si>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</si>
  <si>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</si>
  <si>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</si>
  <si>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</si>
  <si>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</si>
  <si>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</si>
  <si>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</si>
  <si>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</si>
  <si>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</si>
  <si>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</si>
  <si>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</si>
  <si>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</si>
  <si>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</si>
  <si>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</si>
  <si>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</si>
  <si>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</si>
  <si>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</si>
  <si>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</si>
  <si>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</si>
  <si>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</si>
  <si>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</si>
  <si>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</si>
  <si>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</si>
  <si>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</si>
  <si>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</si>
  <si>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</si>
  <si>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</si>
  <si>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筑紫野市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</si>
  <si>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</si>
  <si>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</si>
  <si>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</si>
  <si>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</si>
  <si>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</si>
  <si>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</si>
  <si>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</si>
  <si>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</si>
  <si>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</si>
  <si>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</si>
  <si>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</si>
  <si>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</si>
  <si>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</si>
  <si>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</si>
  <si>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</si>
  <si>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</si>
  <si>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</si>
  <si>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較して低い傾向である。また、管路経年化率も同様の傾向であることから、類似団体より管路の老朽化の進度は比較的遅いと考えられる。また、管路更新率については類似団体平均値を下回っている。引き続き、老朽化施設の適正な更新を計画的、確実に実施し、将来負担につながらないよう効率的な事業運営に努めることが必要である。</t>
    <rPh sb="96" eb="98">
      <t>ルイジ</t>
    </rPh>
    <rPh sb="98" eb="100">
      <t>ダンタイ</t>
    </rPh>
    <rPh sb="100" eb="103">
      <t>ヘイキンチ</t>
    </rPh>
    <rPh sb="104" eb="106">
      <t>シタマワ</t>
    </rPh>
    <rPh sb="111" eb="112">
      <t>ヒ</t>
    </rPh>
    <rPh sb="113" eb="114">
      <t>ツヅ</t>
    </rPh>
    <rPh sb="132" eb="134">
      <t>カクジツ</t>
    </rPh>
    <rPh sb="139" eb="141">
      <t>ショウライ</t>
    </rPh>
    <rPh sb="141" eb="143">
      <t>フタン</t>
    </rPh>
    <phoneticPr fontId="4"/>
  </si>
  <si>
    <t>平成30年度から令和4年度において、経常収支比率が100％を超え、累積欠損金比率も0％であることから、経営状況は良好である。流動比率は各年度とも100％を超え、平成30年度以降は類似団体平均値を上回っており、支払余力は十分であると言える。企業債残高対給水収益比率は類似団体平均値を下回った。適切な投資規模を常に念頭に置きながら経営を行う必要がある。料金回収率は100％を超え、令和4年度も類似団体平均値を上回っている。今後増加が予想される老朽管路の更新費用を的確に見積もり、健全な経営の維持を目指す。給水原価は依然として類似団体平均値と比較して高い傾向であり、経常費用の削減等を講じる必要がある。施設利用率は、事業認可の見直しに伴って配水能力を適正化したことにより上昇し、類似団体平均値を上回った。今後も、合理的な水源計画の策定や、施設の改廃・統合等水道施設の適正配置を検討していく。有収率は高い水準を維持しており、類似団体平均値と比較して良好である。水源の有効活用や省エネルギーに向け、漏水防止に努め、更なる有収率向上に努める。</t>
    <rPh sb="8" eb="10">
      <t>レイワ</t>
    </rPh>
    <rPh sb="80" eb="82">
      <t>ヘイセイ</t>
    </rPh>
    <rPh sb="84" eb="86">
      <t>ネンド</t>
    </rPh>
    <rPh sb="86" eb="88">
      <t>イコウ</t>
    </rPh>
    <rPh sb="89" eb="91">
      <t>ルイジ</t>
    </rPh>
    <rPh sb="91" eb="93">
      <t>ダンタイ</t>
    </rPh>
    <rPh sb="93" eb="96">
      <t>ヘイキンチ</t>
    </rPh>
    <rPh sb="97" eb="99">
      <t>ウワマワ</t>
    </rPh>
    <rPh sb="109" eb="111">
      <t>ジュウブン</t>
    </rPh>
    <rPh sb="129" eb="130">
      <t>ヒ</t>
    </rPh>
    <rPh sb="140" eb="142">
      <t>シタマワ</t>
    </rPh>
    <rPh sb="174" eb="176">
      <t>リョウキン</t>
    </rPh>
    <rPh sb="188" eb="190">
      <t>レイワ</t>
    </rPh>
    <rPh sb="237" eb="239">
      <t>ケンゼン</t>
    </rPh>
    <rPh sb="243" eb="245">
      <t>イジ</t>
    </rPh>
    <rPh sb="305" eb="307">
      <t>ジギョウ</t>
    </rPh>
    <rPh sb="307" eb="309">
      <t>ニンカ</t>
    </rPh>
    <rPh sb="310" eb="312">
      <t>ミナオ</t>
    </rPh>
    <rPh sb="314" eb="315">
      <t>トモナ</t>
    </rPh>
    <rPh sb="317" eb="319">
      <t>ハイスイ</t>
    </rPh>
    <rPh sb="319" eb="321">
      <t>ノウリョク</t>
    </rPh>
    <rPh sb="322" eb="325">
      <t>テキセイカ</t>
    </rPh>
    <rPh sb="332" eb="334">
      <t>ジョウショウ</t>
    </rPh>
    <rPh sb="336" eb="338">
      <t>ルイジ</t>
    </rPh>
    <rPh sb="338" eb="340">
      <t>ダンタイ</t>
    </rPh>
    <rPh sb="340" eb="343">
      <t>ヘイキンチ</t>
    </rPh>
    <rPh sb="344" eb="346">
      <t>ウワマワ</t>
    </rPh>
    <rPh sb="349" eb="351">
      <t>コンゴ</t>
    </rPh>
    <rPh sb="374" eb="375">
      <t>トウ</t>
    </rPh>
    <rPh sb="375" eb="377">
      <t>スイドウ</t>
    </rPh>
    <rPh sb="377" eb="379">
      <t>シセツ</t>
    </rPh>
    <rPh sb="380" eb="382">
      <t>テキセイ</t>
    </rPh>
    <rPh sb="382" eb="384">
      <t>ハイチ</t>
    </rPh>
    <rPh sb="385" eb="387">
      <t>ケントウ</t>
    </rPh>
    <rPh sb="396" eb="397">
      <t>タカ</t>
    </rPh>
    <rPh sb="398" eb="400">
      <t>スイジュン</t>
    </rPh>
    <rPh sb="401" eb="403">
      <t>イジ</t>
    </rPh>
    <phoneticPr fontId="4"/>
  </si>
  <si>
    <t>概ね経営の健全化は保持されているが、管路等の老朽化に対する施設の更新費用の増大等近い将来全国的に見込まれる課題に加え、本市においては、近年、受水費の負担が大きくなってきている。今後も所要の財政負担が見込まれることから、経営戦略を適宜見直しながら、地方公営企業法に定める経営の基本原則に十分配慮し、計画的かつ効率的な事業経営に努める。</t>
    <rPh sb="67" eb="69">
      <t>キンネン</t>
    </rPh>
    <rPh sb="74" eb="76">
      <t>フタン</t>
    </rPh>
    <rPh sb="77" eb="78">
      <t>オオ</t>
    </rPh>
    <rPh sb="109" eb="113">
      <t>ケイエイセンリャク</t>
    </rPh>
    <rPh sb="114" eb="116">
      <t>テキギ</t>
    </rPh>
    <rPh sb="116" eb="118">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</si>
</sst>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0.27</c:v>
                </c:pt>
                <c:pt idx="1">
                  <c:v>0.57999999999999996</c:v>
                </c:pt>
                <c:pt idx="2">
                  <c:v>0.48</c:v>
                </c:pt>
                <c:pt idx="3">
                  <c:v>0.37</c:v>
                </c:pt>
                <c:pt idx="4">
                  <c:v>0.48</c:v>
                </c:pt>
              </c:numCache>
            </c:numRef>
          </c:val>
          <c:extLst>
            <c:ext xmlns:c16="http://schemas.microsoft.com/office/drawing/2014/chart" uri="{C3380CC4-5D6E-409C-BE32-E72D297353CC}">
              <c16:uniqueId val="{00000000-415E-4184-9911-C6F977E8CF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415E-4184-9911-C6F977E8CF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56.48</c:v>
                </c:pt>
                <c:pt idx="1">
                  <c:v>65.989999999999995</c:v>
                </c:pt>
                <c:pt idx="2">
                  <c:v>67.489999999999995</c:v>
                </c:pt>
                <c:pt idx="3">
                  <c:v>66.849999999999994</c:v>
                </c:pt>
                <c:pt idx="4">
                  <c:v>65.86</c:v>
                </c:pt>
              </c:numCache>
            </c:numRef>
          </c:val>
          <c:extLst>
            <c:ext xmlns:c16="http://schemas.microsoft.com/office/drawing/2014/chart" uri="{C3380CC4-5D6E-409C-BE32-E72D297353CC}">
              <c16:uniqueId val="{00000000-F650-4E4D-8634-03AF3EA072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F650-4E4D-8634-03AF3EA072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93.07</c:v>
                </c:pt>
                <c:pt idx="1">
                  <c:v>92.79</c:v>
                </c:pt>
                <c:pt idx="2">
                  <c:v>91.99</c:v>
                </c:pt>
                <c:pt idx="3">
                  <c:v>93.31</c:v>
                </c:pt>
                <c:pt idx="4">
                  <c:v>93.83</c:v>
                </c:pt>
              </c:numCache>
            </c:numRef>
          </c:val>
          <c:extLst>
            <c:ext xmlns:c16="http://schemas.microsoft.com/office/drawing/2014/chart" uri="{C3380CC4-5D6E-409C-BE32-E72D297353CC}">
              <c16:uniqueId val="{00000000-BCBC-45DA-BBDE-3591FADF76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CBC-45DA-BBDE-3591FADF76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121.26</c:v>
                </c:pt>
                <c:pt idx="1">
                  <c:v>112.27</c:v>
                </c:pt>
                <c:pt idx="2">
                  <c:v>112.09</c:v>
                </c:pt>
                <c:pt idx="3">
                  <c:v>115.07</c:v>
                </c:pt>
                <c:pt idx="4">
                  <c:v>110.16</c:v>
                </c:pt>
              </c:numCache>
            </c:numRef>
          </c:val>
          <c:extLst>
            <c:ext xmlns:c16="http://schemas.microsoft.com/office/drawing/2014/chart" uri="{C3380CC4-5D6E-409C-BE32-E72D297353CC}">
              <c16:uniqueId val="{00000000-18BA-496F-A0C3-5DD3D45D83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18BA-496F-A0C3-5DD3D45D83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43.74</c:v>
                </c:pt>
                <c:pt idx="1">
                  <c:v>44.94</c:v>
                </c:pt>
                <c:pt idx="2">
                  <c:v>46.15</c:v>
                </c:pt>
                <c:pt idx="3">
                  <c:v>47.15</c:v>
                </c:pt>
                <c:pt idx="4">
                  <c:v>48.11</c:v>
                </c:pt>
              </c:numCache>
            </c:numRef>
          </c:val>
          <c:extLst>
            <c:ext xmlns:c16="http://schemas.microsoft.com/office/drawing/2014/chart" uri="{C3380CC4-5D6E-409C-BE32-E72D297353CC}">
              <c16:uniqueId val="{00000000-4A2D-48C5-9E6A-E8421090A9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4A2D-48C5-9E6A-E8421090A9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1.36</c:v>
                </c:pt>
                <c:pt idx="1">
                  <c:v>1.99</c:v>
                </c:pt>
                <c:pt idx="2">
                  <c:v>4.51</c:v>
                </c:pt>
                <c:pt idx="3">
                  <c:v>5.85</c:v>
                </c:pt>
                <c:pt idx="4">
                  <c:v>7.32</c:v>
                </c:pt>
              </c:numCache>
            </c:numRef>
          </c:val>
          <c:extLst>
            <c:ext xmlns:c16="http://schemas.microsoft.com/office/drawing/2014/chart" uri="{C3380CC4-5D6E-409C-BE32-E72D297353CC}">
              <c16:uniqueId val="{00000000-4CC9-4E0C-BB10-5562F159AC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4CC9-4E0C-BB10-5562F159AC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1B-4ADB-94AB-5625F0723A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B1B-4ADB-94AB-5625F0723A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408.11</c:v>
                </c:pt>
                <c:pt idx="1">
                  <c:v>422.83</c:v>
                </c:pt>
                <c:pt idx="2">
                  <c:v>404.54</c:v>
                </c:pt>
                <c:pt idx="3">
                  <c:v>430.35</c:v>
                </c:pt>
                <c:pt idx="4">
                  <c:v>452.93</c:v>
                </c:pt>
              </c:numCache>
            </c:numRef>
          </c:val>
          <c:extLst>
            <c:ext xmlns:c16="http://schemas.microsoft.com/office/drawing/2014/chart" uri="{C3380CC4-5D6E-409C-BE32-E72D297353CC}">
              <c16:uniqueId val="{00000000-D448-4764-9E6B-CCC788C840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D448-4764-9E6B-CCC788C840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307.98</c:v>
                </c:pt>
                <c:pt idx="1">
                  <c:v>297.41000000000003</c:v>
                </c:pt>
                <c:pt idx="2">
                  <c:v>278.83999999999997</c:v>
                </c:pt>
                <c:pt idx="3">
                  <c:v>267.86</c:v>
                </c:pt>
                <c:pt idx="4">
                  <c:v>262.02999999999997</c:v>
                </c:pt>
              </c:numCache>
            </c:numRef>
          </c:val>
          <c:extLst>
            <c:ext xmlns:c16="http://schemas.microsoft.com/office/drawing/2014/chart" uri="{C3380CC4-5D6E-409C-BE32-E72D297353CC}">
              <c16:uniqueId val="{00000000-5B8F-48FF-A011-53AFEA7851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B8F-48FF-A011-53AFEA7851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112.65</c:v>
                </c:pt>
                <c:pt idx="1">
                  <c:v>105.03</c:v>
                </c:pt>
                <c:pt idx="2">
                  <c:v>105.68</c:v>
                </c:pt>
                <c:pt idx="3">
                  <c:v>106.41</c:v>
                </c:pt>
                <c:pt idx="4">
                  <c:v>102.85</c:v>
                </c:pt>
              </c:numCache>
            </c:numRef>
          </c:val>
          <c:extLst>
            <c:ext xmlns:c16="http://schemas.microsoft.com/office/drawing/2014/chart" uri="{C3380CC4-5D6E-409C-BE32-E72D297353CC}">
              <c16:uniqueId val="{00000000-7645-42A0-A0A2-4D9BE68479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645-42A0-A0A2-4D9BE68479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193.3</c:v>
                </c:pt>
                <c:pt idx="1">
                  <c:v>206.8</c:v>
                </c:pt>
                <c:pt idx="2">
                  <c:v>201.92</c:v>
                </c:pt>
                <c:pt idx="3">
                  <c:v>200.55</c:v>
                </c:pt>
                <c:pt idx="4">
                  <c:v>206.87</c:v>
                </c:pt>
              </c:numCache>
            </c:numRef>
          </c:val>
          <c:extLst>
            <c:ext xmlns:c16="http://schemas.microsoft.com/office/drawing/2014/chart" uri="{C3380CC4-5D6E-409C-BE32-E72D297353CC}">
              <c16:uniqueId val="{00000000-0C65-4F25-966C-90D7E7296D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0C65-4F25-966C-90D7E7296D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7" t="s">
        <v>0</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row>
    <row r="3" spans="1:78" ht="9.75" customHeight="1" x14ac:dyDescent="0.15">
      <c r="A3" s="2"/>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row>
    <row r="4" spans="1:78" ht="9.75" customHeight="1" x14ac:dyDescent="0.15">
      <c r="A4" s="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8" t="str">
        <f>データ!H6</f>
        <v>福岡県　筑紫野市</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9"/>
      <c r="AE6" s="39"/>
      <c r="AF6" s="39"/>
      <c r="AG6" s="3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0" t="s">
        <v>1</v>
      </c>
      <c r="C7" s="41"/>
      <c r="D7" s="41"/>
      <c r="E7" s="41"/>
      <c r="F7" s="41"/>
      <c r="G7" s="41"/>
      <c r="H7" s="41"/>
      <c r="I7" s="40" t="s">
        <v>2</v>
      </c>
      <c r="J7" s="41"/>
      <c r="K7" s="41"/>
      <c r="L7" s="41"/>
      <c r="M7" s="41"/>
      <c r="N7" s="41"/>
      <c r="O7" s="42"/>
      <c r="P7" s="43" t="s">
        <v>3</v>
      </c>
      <c r="Q7" s="43"/>
      <c r="R7" s="43"/>
      <c r="S7" s="43"/>
      <c r="T7" s="43"/>
      <c r="U7" s="43"/>
      <c r="V7" s="43"/>
      <c r="W7" s="43" t="s">
        <v>4</v>
      </c>
      <c r="X7" s="43"/>
      <c r="Y7" s="43"/>
      <c r="Z7" s="43"/>
      <c r="AA7" s="43"/>
      <c r="AB7" s="43"/>
      <c r="AC7" s="43"/>
      <c r="AD7" s="43" t="s">
        <v>5</v>
      </c>
      <c r="AE7" s="43"/>
      <c r="AF7" s="43"/>
      <c r="AG7" s="43"/>
      <c r="AH7" s="43"/>
      <c r="AI7" s="43"/>
      <c r="AJ7" s="43"/>
      <c r="AK7" s="2"/>
      <c r="AL7" s="43" t="s">
        <v>6</v>
      </c>
      <c r="AM7" s="43"/>
      <c r="AN7" s="43"/>
      <c r="AO7" s="43"/>
      <c r="AP7" s="43"/>
      <c r="AQ7" s="43"/>
      <c r="AR7" s="43"/>
      <c r="AS7" s="43"/>
      <c r="AT7" s="40" t="s">
        <v>7</v>
      </c>
      <c r="AU7" s="41"/>
      <c r="AV7" s="41"/>
      <c r="AW7" s="41"/>
      <c r="AX7" s="41"/>
      <c r="AY7" s="41"/>
      <c r="AZ7" s="41"/>
      <c r="BA7" s="41"/>
      <c r="BB7" s="43" t="s">
        <v>8</v>
      </c>
      <c r="BC7" s="43"/>
      <c r="BD7" s="43"/>
      <c r="BE7" s="43"/>
      <c r="BF7" s="43"/>
      <c r="BG7" s="43"/>
      <c r="BH7" s="43"/>
      <c r="BI7" s="43"/>
      <c r="BJ7" s="3"/>
      <c r="BK7" s="3"/>
      <c r="BL7" s="44" t="s">
        <v>9</v>
      </c>
      <c r="BM7" s="45"/>
      <c r="BN7" s="45"/>
      <c r="BO7" s="45"/>
      <c r="BP7" s="45"/>
      <c r="BQ7" s="45"/>
      <c r="BR7" s="45"/>
      <c r="BS7" s="45"/>
      <c r="BT7" s="45"/>
      <c r="BU7" s="45"/>
      <c r="BV7" s="45"/>
      <c r="BW7" s="45"/>
      <c r="BX7" s="45"/>
      <c r="BY7" s="46"/>
    </row>
    <row r="8" spans="1:78" ht="18.75" customHeight="1" x14ac:dyDescent="0.15">
      <c r="A8" s="2"/>
      <c r="B8" s="47" t="str">
        <f>データ!$I$6</f>
        <v>法適用</v>
      </c>
      <c r="C8" s="48"/>
      <c r="D8" s="48"/>
      <c r="E8" s="48"/>
      <c r="F8" s="48"/>
      <c r="G8" s="48"/>
      <c r="H8" s="48"/>
      <c r="I8" s="47" t="str">
        <f>データ!$J$6</f>
        <v>水道事業</v>
      </c>
      <c r="J8" s="48"/>
      <c r="K8" s="48"/>
      <c r="L8" s="48"/>
      <c r="M8" s="48"/>
      <c r="N8" s="48"/>
      <c r="O8" s="49"/>
      <c r="P8" s="50" t="str">
        <f>データ!$K$6</f>
        <v>末端給水事業</v>
      </c>
      <c r="Q8" s="50"/>
      <c r="R8" s="50"/>
      <c r="S8" s="50"/>
      <c r="T8" s="50"/>
      <c r="U8" s="50"/>
      <c r="V8" s="50"/>
      <c r="W8" s="50" t="str">
        <f>データ!$L$6</f>
        <v>A4</v>
      </c>
      <c r="X8" s="50"/>
      <c r="Y8" s="50"/>
      <c r="Z8" s="50"/>
      <c r="AA8" s="50"/>
      <c r="AB8" s="50"/>
      <c r="AC8" s="50"/>
      <c r="AD8" s="50" t="str">
        <f>データ!$M$6</f>
        <v>非設置</v>
      </c>
      <c r="AE8" s="50"/>
      <c r="AF8" s="50"/>
      <c r="AG8" s="50"/>
      <c r="AH8" s="50"/>
      <c r="AI8" s="50"/>
      <c r="AJ8" s="50"/>
      <c r="AK8" s="2"/>
      <c r="AL8" s="57">
        <f>データ!$R$6</f>
        <v>106442</v>
      </c>
      <c r="AM8" s="57"/>
      <c r="AN8" s="57"/>
      <c r="AO8" s="57"/>
      <c r="AP8" s="57"/>
      <c r="AQ8" s="57"/>
      <c r="AR8" s="57"/>
      <c r="AS8" s="57"/>
      <c r="AT8" s="58">
        <f>データ!$S$6</f>
        <v>87.73</v>
      </c>
      <c r="AU8" s="59"/>
      <c r="AV8" s="59"/>
      <c r="AW8" s="59"/>
      <c r="AX8" s="59"/>
      <c r="AY8" s="59"/>
      <c r="AZ8" s="59"/>
      <c r="BA8" s="59"/>
      <c r="BB8" s="60">
        <f>データ!$T$6</f>
        <v>1213.29</v>
      </c>
      <c r="BC8" s="60"/>
      <c r="BD8" s="60"/>
      <c r="BE8" s="60"/>
      <c r="BF8" s="60"/>
      <c r="BG8" s="60"/>
      <c r="BH8" s="60"/>
      <c r="BI8" s="60"/>
      <c r="BJ8" s="3"/>
      <c r="BK8" s="3"/>
      <c r="BL8" s="61" t="s">
        <v>10</v>
      </c>
      <c r="BM8" s="62"/>
      <c r="BN8" s="51" t="s">
        <v>11</v>
      </c>
      <c r="BO8" s="51"/>
      <c r="BP8" s="51"/>
      <c r="BQ8" s="51"/>
      <c r="BR8" s="51"/>
      <c r="BS8" s="51"/>
      <c r="BT8" s="51"/>
      <c r="BU8" s="51"/>
      <c r="BV8" s="51"/>
      <c r="BW8" s="51"/>
      <c r="BX8" s="51"/>
      <c r="BY8" s="52"/>
    </row>
    <row r="9" spans="1:78" ht="18.75" customHeight="1" x14ac:dyDescent="0.15">
      <c r="A9" s="2"/>
      <c r="B9" s="40" t="s">
        <v>12</v>
      </c>
      <c r="C9" s="41"/>
      <c r="D9" s="41"/>
      <c r="E9" s="41"/>
      <c r="F9" s="41"/>
      <c r="G9" s="41"/>
      <c r="H9" s="41"/>
      <c r="I9" s="40" t="s">
        <v>13</v>
      </c>
      <c r="J9" s="41"/>
      <c r="K9" s="41"/>
      <c r="L9" s="41"/>
      <c r="M9" s="41"/>
      <c r="N9" s="41"/>
      <c r="O9" s="42"/>
      <c r="P9" s="43" t="s">
        <v>14</v>
      </c>
      <c r="Q9" s="43"/>
      <c r="R9" s="43"/>
      <c r="S9" s="43"/>
      <c r="T9" s="43"/>
      <c r="U9" s="43"/>
      <c r="V9" s="43"/>
      <c r="W9" s="43" t="s">
        <v>15</v>
      </c>
      <c r="X9" s="43"/>
      <c r="Y9" s="43"/>
      <c r="Z9" s="43"/>
      <c r="AA9" s="43"/>
      <c r="AB9" s="43"/>
      <c r="AC9" s="43"/>
      <c r="AD9" s="2"/>
      <c r="AE9" s="2"/>
      <c r="AF9" s="2"/>
      <c r="AG9" s="2"/>
      <c r="AH9" s="2"/>
      <c r="AI9" s="2"/>
      <c r="AJ9" s="2"/>
      <c r="AK9" s="2"/>
      <c r="AL9" s="43" t="s">
        <v>16</v>
      </c>
      <c r="AM9" s="43"/>
      <c r="AN9" s="43"/>
      <c r="AO9" s="43"/>
      <c r="AP9" s="43"/>
      <c r="AQ9" s="43"/>
      <c r="AR9" s="43"/>
      <c r="AS9" s="43"/>
      <c r="AT9" s="40" t="s">
        <v>17</v>
      </c>
      <c r="AU9" s="41"/>
      <c r="AV9" s="41"/>
      <c r="AW9" s="41"/>
      <c r="AX9" s="41"/>
      <c r="AY9" s="41"/>
      <c r="AZ9" s="41"/>
      <c r="BA9" s="41"/>
      <c r="BB9" s="43" t="s">
        <v>18</v>
      </c>
      <c r="BC9" s="43"/>
      <c r="BD9" s="43"/>
      <c r="BE9" s="43"/>
      <c r="BF9" s="43"/>
      <c r="BG9" s="43"/>
      <c r="BH9" s="43"/>
      <c r="BI9" s="43"/>
      <c r="BJ9" s="3"/>
      <c r="BK9" s="3"/>
      <c r="BL9" s="53" t="s">
        <v>19</v>
      </c>
      <c r="BM9" s="54"/>
      <c r="BN9" s="55" t="s">
        <v>20</v>
      </c>
      <c r="BO9" s="55"/>
      <c r="BP9" s="55"/>
      <c r="BQ9" s="55"/>
      <c r="BR9" s="55"/>
      <c r="BS9" s="55"/>
      <c r="BT9" s="55"/>
      <c r="BU9" s="55"/>
      <c r="BV9" s="55"/>
      <c r="BW9" s="55"/>
      <c r="BX9" s="55"/>
      <c r="BY9" s="56"/>
    </row>
    <row r="10" spans="1:78" ht="18.75" customHeight="1" x14ac:dyDescent="0.15">
      <c r="A10" s="2"/>
      <c r="B10" s="58" t="str">
        <f>データ!$N$6</f>
        <v>-</v>
      </c>
      <c r="C10" s="59"/>
      <c r="D10" s="59"/>
      <c r="E10" s="59"/>
      <c r="F10" s="59"/>
      <c r="G10" s="59"/>
      <c r="H10" s="59"/>
      <c r="I10" s="58">
        <f>データ!$O$6</f>
        <v>72.19</v>
      </c>
      <c r="J10" s="59"/>
      <c r="K10" s="59"/>
      <c r="L10" s="59"/>
      <c r="M10" s="59"/>
      <c r="N10" s="59"/>
      <c r="O10" s="81"/>
      <c r="P10" s="60">
        <f>データ!$P$6</f>
        <v>85.1</v>
      </c>
      <c r="Q10" s="60"/>
      <c r="R10" s="60"/>
      <c r="S10" s="60"/>
      <c r="T10" s="60"/>
      <c r="U10" s="60"/>
      <c r="V10" s="60"/>
      <c r="W10" s="57">
        <f>データ!$Q$6</f>
        <v>3530</v>
      </c>
      <c r="X10" s="57"/>
      <c r="Y10" s="57"/>
      <c r="Z10" s="57"/>
      <c r="AA10" s="57"/>
      <c r="AB10" s="57"/>
      <c r="AC10" s="57"/>
      <c r="AD10" s="2"/>
      <c r="AE10" s="2"/>
      <c r="AF10" s="2"/>
      <c r="AG10" s="2"/>
      <c r="AH10" s="2"/>
      <c r="AI10" s="2"/>
      <c r="AJ10" s="2"/>
      <c r="AK10" s="2"/>
      <c r="AL10" s="57">
        <f>データ!$U$6</f>
        <v>90611</v>
      </c>
      <c r="AM10" s="57"/>
      <c r="AN10" s="57"/>
      <c r="AO10" s="57"/>
      <c r="AP10" s="57"/>
      <c r="AQ10" s="57"/>
      <c r="AR10" s="57"/>
      <c r="AS10" s="57"/>
      <c r="AT10" s="58">
        <f>データ!$V$6</f>
        <v>25.09</v>
      </c>
      <c r="AU10" s="59"/>
      <c r="AV10" s="59"/>
      <c r="AW10" s="59"/>
      <c r="AX10" s="59"/>
      <c r="AY10" s="59"/>
      <c r="AZ10" s="59"/>
      <c r="BA10" s="59"/>
      <c r="BB10" s="60">
        <f>データ!$W$6</f>
        <v>3611.44</v>
      </c>
      <c r="BC10" s="60"/>
      <c r="BD10" s="60"/>
      <c r="BE10" s="60"/>
      <c r="BF10" s="60"/>
      <c r="BG10" s="60"/>
      <c r="BH10" s="60"/>
      <c r="BI10" s="60"/>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31"/>
      <c r="BM60" s="32"/>
      <c r="BN60" s="32"/>
      <c r="BO60" s="32"/>
      <c r="BP60" s="32"/>
      <c r="BQ60" s="32"/>
      <c r="BR60" s="32"/>
      <c r="BS60" s="32"/>
      <c r="BT60" s="32"/>
      <c r="BU60" s="32"/>
      <c r="BV60" s="32"/>
      <c r="BW60" s="32"/>
      <c r="BX60" s="32"/>
      <c r="BY60" s="32"/>
      <c r="BZ60" s="3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4"/>
      <c r="BM82" s="35"/>
      <c r="BN82" s="35"/>
      <c r="BO82" s="35"/>
      <c r="BP82" s="35"/>
      <c r="BQ82" s="35"/>
      <c r="BR82" s="35"/>
      <c r="BS82" s="35"/>
      <c r="BT82" s="35"/>
      <c r="BU82" s="35"/>
      <c r="BV82" s="35"/>
      <c r="BW82" s="35"/>
      <c r="BX82" s="35"/>
      <c r="BY82" s="35"/>
      <c r="BZ82" s="3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nDB9U5wuh6NG/aplwH2JLUlNjzZZlrd7cU7PjUxNjQ7zDTozaJl07i1KucnY+1ze9EkuhAxkyv1ycDSqfxZKA==" saltValue="VEFmgWUdgiZ2C1th0QOAcA==" spinCount="100000" sheet="1" objects="1" scenarios="1" formatCells="0" formatColumns="0" formatRows="0"/>
  <mergeCells count="48">
    <mergeCell ref="BL16:BZ44"/>
    <mergeCell ref="BL45:BZ46"/>
    <mergeCell ref="B60:BJ61"/>
    <mergeCell ref="BL64:BZ65"/>
    <mergeCell ref="BL47:BZ63"/>
    <mergeCell ref="BB10:BI10"/>
    <mergeCell ref="BL10:BM10"/>
    <mergeCell ref="BN10:BY10"/>
    <mergeCell ref="BL11:BZ13"/>
    <mergeCell ref="B14:BJ15"/>
    <mergeCell ref="BL14:BZ15"/>
    <mergeCell ref="B10:H10"/>
    <mergeCell ref="I10:O10"/>
    <mergeCell ref="P10:V10"/>
    <mergeCell ref="W10:AC10"/>
    <mergeCell ref="AL10:AS10"/>
    <mergeCell ref="AT10:BA10"/>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402176</v>
      </c>
      <c r="D6" s="20">
        <f t="shared" si="3"/>
        <v>46</v>
      </c>
      <c r="E6" s="20">
        <f t="shared" si="3"/>
        <v>1</v>
      </c>
      <c r="F6" s="20">
        <f t="shared" si="3"/>
        <v>0</v>
      </c>
      <c r="G6" s="20">
        <f t="shared" si="3"/>
        <v>1</v>
      </c>
      <c r="H6" s="20" t="str">
        <f t="shared" si="3"/>
        <v>福岡県　筑紫野市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72.19</v>
      </c>
      <c r="P6" s="21">
        <f t="shared" si="3"/>
        <v>85.1</v>
      </c>
      <c r="Q6" s="21">
        <f t="shared" si="3"/>
        <v>3530</v>
      </c>
      <c r="R6" s="21">
        <f t="shared" si="3"/>
        <v>106442</v>
      </c>
      <c r="S6" s="21">
        <f t="shared" si="3"/>
        <v>87.73</v>
      </c>
      <c r="T6" s="21">
        <f t="shared" si="3"/>
        <v>1213.29</v>
      </c>
      <c r="U6" s="21">
        <f t="shared" si="3"/>
        <v>90611</v>
      </c>
      <c r="V6" s="21">
        <f t="shared" si="3"/>
        <v>25.09</v>
      </c>
      <c r="W6" s="21">
        <f t="shared" si="3"/>
        <v>3611.44</v>
      </c>
      <c r="X6" s="22">
        <f>IF(X7="",NA(),X7)</f>
        <v>121.26</v>
      </c>
      <c r="Y6" s="22">
        <f t="shared" ref="Y6:AG6" si="4">IF(Y7="",NA(),Y7)</f>
        <v>112.27</v>
      </c>
      <c r="Z6" s="22">
        <f t="shared" si="4"/>
        <v>112.09</v>
      </c>
      <c r="AA6" s="22">
        <f t="shared" si="4"/>
        <v>115.07</v>
      </c>
      <c r="AB6" s="22">
        <f t="shared" si="4"/>
        <v>110.16</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408.11</v>
      </c>
      <c r="AU6" s="22">
        <f t="shared" ref="AU6:BC6" si="6">IF(AU7="",NA(),AU7)</f>
        <v>422.83</v>
      </c>
      <c r="AV6" s="22">
        <f t="shared" si="6"/>
        <v>404.54</v>
      </c>
      <c r="AW6" s="22">
        <f t="shared" si="6"/>
        <v>430.35</v>
      </c>
      <c r="AX6" s="22">
        <f t="shared" si="6"/>
        <v>452.93</v>
      </c>
      <c r="AY6" s="22">
        <f t="shared" si="6"/>
        <v>349.83</v>
      </c>
      <c r="AZ6" s="22">
        <f t="shared" si="6"/>
        <v>360.86</v>
      </c>
      <c r="BA6" s="22">
        <f t="shared" si="6"/>
        <v>350.79</v>
      </c>
      <c r="BB6" s="22">
        <f t="shared" si="6"/>
        <v>354.57</v>
      </c>
      <c r="BC6" s="22">
        <f t="shared" si="6"/>
        <v>357.74</v>
      </c>
      <c r="BD6" s="21" t="str">
        <f>IF(BD7="","",IF(BD7="-","【-】","【"&amp;SUBSTITUTE(TEXT(BD7,"#,##0.00"),"-","△")&amp;"】"))</f>
        <v>【252.29】</v>
      </c>
      <c r="BE6" s="22">
        <f>IF(BE7="",NA(),BE7)</f>
        <v>307.98</v>
      </c>
      <c r="BF6" s="22">
        <f t="shared" ref="BF6:BN6" si="7">IF(BF7="",NA(),BF7)</f>
        <v>297.41000000000003</v>
      </c>
      <c r="BG6" s="22">
        <f t="shared" si="7"/>
        <v>278.83999999999997</v>
      </c>
      <c r="BH6" s="22">
        <f t="shared" si="7"/>
        <v>267.86</v>
      </c>
      <c r="BI6" s="22">
        <f t="shared" si="7"/>
        <v>262.02999999999997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112.65</v>
      </c>
      <c r="BQ6" s="22">
        <f t="shared" ref="BQ6:BY6" si="8">IF(BQ7="",NA(),BQ7)</f>
        <v>105.03</v>
      </c>
      <c r="BR6" s="22">
        <f t="shared" si="8"/>
        <v>105.68</v>
      </c>
      <c r="BS6" s="22">
        <f t="shared" si="8"/>
        <v>106.41</v>
      </c>
      <c r="BT6" s="22">
        <f t="shared" si="8"/>
        <v>102.85</v>
      </c>
      <c r="BU6" s="22">
        <f t="shared" si="8"/>
        <v>103.54</v>
      </c>
      <c r="BV6" s="22">
        <f t="shared" si="8"/>
        <v>103.32</v>
      </c>
      <c r="BW6" s="22">
        <f t="shared" si="8"/>
        <v>100.85</v>
      </c>
      <c r="BX6" s="22">
        <f t="shared" si="8"/>
        <v>103.79</v>
      </c>
      <c r="BY6" s="22">
        <f t="shared" si="8"/>
        <v>98.3</v>
      </c>
      <c r="BZ6" s="21" t="str">
        <f>IF(BZ7="","",IF(BZ7="-","【-】","【"&amp;SUBSTITUTE(TEXT(BZ7,"#,##0.00"),"-","△")&amp;"】"))</f>
        <v>【97.47】</v>
      </c>
      <c r="CA6" s="22">
        <f>IF(CA7="",NA(),CA7)</f>
        <v>193.3</v>
      </c>
      <c r="CB6" s="22">
        <f t="shared" ref="CB6:CJ6" si="9">IF(CB7="",NA(),CB7)</f>
        <v>206.8</v>
      </c>
      <c r="CC6" s="22">
        <f t="shared" si="9"/>
        <v>201.92</v>
      </c>
      <c r="CD6" s="22">
        <f t="shared" si="9"/>
        <v>200.55</v>
      </c>
      <c r="CE6" s="22">
        <f t="shared" si="9"/>
        <v>206.87</v>
      </c>
      <c r="CF6" s="22">
        <f t="shared" si="9"/>
        <v>167.46</v>
      </c>
      <c r="CG6" s="22">
        <f t="shared" si="9"/>
        <v>168.56</v>
      </c>
      <c r="CH6" s="22">
        <f t="shared" si="9"/>
        <v>167.1</v>
      </c>
      <c r="CI6" s="22">
        <f t="shared" si="9"/>
        <v>167.86</v>
      </c>
      <c r="CJ6" s="22">
        <f t="shared" si="9"/>
        <v>173.68</v>
      </c>
      <c r="CK6" s="21" t="str">
        <f>IF(CK7="","",IF(CK7="-","【-】","【"&amp;SUBSTITUTE(TEXT(CK7,"#,##0.00"),"-","△")&amp;"】"))</f>
        <v>【174.75】</v>
      </c>
      <c r="CL6" s="22">
        <f>IF(CL7="",NA(),CL7)</f>
        <v>56.48</v>
      </c>
      <c r="CM6" s="22">
        <f t="shared" ref="CM6:CU6" si="10">IF(CM7="",NA(),CM7)</f>
        <v>65.989999999999995</v>
      </c>
      <c r="CN6" s="22">
        <f t="shared" si="10"/>
        <v>67.489999999999995</v>
      </c>
      <c r="CO6" s="22">
        <f t="shared" si="10"/>
        <v>66.849999999999994</v>
      </c>
      <c r="CP6" s="22">
        <f t="shared" si="10"/>
        <v>65.86</v>
      </c>
      <c r="CQ6" s="22">
        <f t="shared" si="10"/>
        <v>59.46</v>
      </c>
      <c r="CR6" s="22">
        <f t="shared" si="10"/>
        <v>59.51</v>
      </c>
      <c r="CS6" s="22">
        <f t="shared" si="10"/>
        <v>59.91</v>
      </c>
      <c r="CT6" s="22">
        <f t="shared" si="10"/>
        <v>59.4</v>
      </c>
      <c r="CU6" s="22">
        <f t="shared" si="10"/>
        <v>59.24</v>
      </c>
      <c r="CV6" s="21" t="str">
        <f>IF(CV7="","",IF(CV7="-","【-】","【"&amp;SUBSTITUTE(TEXT(CV7,"#,##0.00"),"-","△")&amp;"】"))</f>
        <v>【59.97】</v>
      </c>
      <c r="CW6" s="22">
        <f>IF(CW7="",NA(),CW7)</f>
        <v>93.07</v>
      </c>
      <c r="CX6" s="22">
        <f t="shared" ref="CX6:DF6" si="11">IF(CX7="",NA(),CX7)</f>
        <v>92.79</v>
      </c>
      <c r="CY6" s="22">
        <f t="shared" si="11"/>
        <v>91.99</v>
      </c>
      <c r="CZ6" s="22">
        <f t="shared" si="11"/>
        <v>93.31</v>
      </c>
      <c r="DA6" s="22">
        <f t="shared" si="11"/>
        <v>93.83</v>
      </c>
      <c r="DB6" s="22">
        <f t="shared" si="11"/>
        <v>87.41</v>
      </c>
      <c r="DC6" s="22">
        <f t="shared" si="11"/>
        <v>87.08</v>
      </c>
      <c r="DD6" s="22">
        <f t="shared" si="11"/>
        <v>87.26</v>
      </c>
      <c r="DE6" s="22">
        <f t="shared" si="11"/>
        <v>87.57</v>
      </c>
      <c r="DF6" s="22">
        <f t="shared" si="11"/>
        <v>87.26</v>
      </c>
      <c r="DG6" s="21" t="str">
        <f>IF(DG7="","",IF(DG7="-","【-】","【"&amp;SUBSTITUTE(TEXT(DG7,"#,##0.00"),"-","△")&amp;"】"))</f>
        <v>【89.76】</v>
      </c>
      <c r="DH6" s="22">
        <f>IF(DH7="",NA(),DH7)</f>
        <v>43.74</v>
      </c>
      <c r="DI6" s="22">
        <f t="shared" ref="DI6:DQ6" si="12">IF(DI7="",NA(),DI7)</f>
        <v>44.94</v>
      </c>
      <c r="DJ6" s="22">
        <f t="shared" si="12"/>
        <v>46.15</v>
      </c>
      <c r="DK6" s="22">
        <f t="shared" si="12"/>
        <v>47.15</v>
      </c>
      <c r="DL6" s="22">
        <f t="shared" si="12"/>
        <v>48.11</v>
      </c>
      <c r="DM6" s="22">
        <f t="shared" si="12"/>
        <v>47.62</v>
      </c>
      <c r="DN6" s="22">
        <f t="shared" si="12"/>
        <v>48.55</v>
      </c>
      <c r="DO6" s="22">
        <f t="shared" si="12"/>
        <v>49.2</v>
      </c>
      <c r="DP6" s="22">
        <f t="shared" si="12"/>
        <v>50.01</v>
      </c>
      <c r="DQ6" s="22">
        <f t="shared" si="12"/>
        <v>50.99</v>
      </c>
      <c r="DR6" s="21" t="str">
        <f>IF(DR7="","",IF(DR7="-","【-】","【"&amp;SUBSTITUTE(TEXT(DR7,"#,##0.00"),"-","△")&amp;"】"))</f>
        <v>【51.51】</v>
      </c>
      <c r="DS6" s="22">
        <f>IF(DS7="",NA(),DS7)</f>
        <v>1.36</v>
      </c>
      <c r="DT6" s="22">
        <f t="shared" ref="DT6:EB6" si="13">IF(DT7="",NA(),DT7)</f>
        <v>1.99</v>
      </c>
      <c r="DU6" s="22">
        <f t="shared" si="13"/>
        <v>4.51</v>
      </c>
      <c r="DV6" s="22">
        <f t="shared" si="13"/>
        <v>5.85</v>
      </c>
      <c r="DW6" s="22">
        <f t="shared" si="13"/>
        <v>7.32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0.27</v>
      </c>
      <c r="EE6" s="22">
        <f t="shared" ref="EE6:EM6" si="14">IF(EE7="",NA(),EE7)</f>
        <v>0.57999999999999996</v>
      </c>
      <c r="EF6" s="22">
        <f t="shared" si="14"/>
        <v>0.48</v>
      </c>
      <c r="EG6" s="22">
        <f t="shared" si="14"/>
        <v>0.37</v>
      </c>
      <c r="EH6" s="22">
        <f t="shared" si="14"/>
        <v>0.48</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402176</v>
      </c>
      <c r="D7" s="24">
        <v>46</v>
      </c>
      <c r="E7" s="24">
        <v>1</v>
      </c>
      <c r="F7" s="24">
        <v>0</v>
      </c>
      <c r="G7" s="24">
        <v>1</v>
      </c>
      <c r="H7" s="24" t="s">
        <v>93</v>
      </c>
      <c r="I7" s="24" t="s">
        <v>94</v>
      </c>
      <c r="J7" s="24" t="s">
        <v>95</v>
      </c>
      <c r="K7" s="24" t="s">
        <v>96</v>
      </c>
      <c r="L7" s="24" t="s">
        <v>97</v>
      </c>
      <c r="M7" s="24" t="s">
        <v>98</v>
      </c>
      <c r="N7" s="25" t="s">
        <v>99</v>
      </c>
      <c r="O7" s="25">
        <v>72.19</v>
      </c>
      <c r="P7" s="25">
        <v>85.1</v>
      </c>
      <c r="Q7" s="25">
        <v>3530</v>
      </c>
      <c r="R7" s="25">
        <v>106442</v>
      </c>
      <c r="S7" s="25">
        <v>87.73</v>
      </c>
      <c r="T7" s="25">
        <v>1213.29</v>
      </c>
      <c r="U7" s="25">
        <v>90611</v>
      </c>
      <c r="V7" s="25">
        <v>25.09</v>
      </c>
      <c r="W7" s="25">
        <v>3611.44</v>
      </c>
      <c r="X7" s="25">
        <v>121.26</v>
      </c>
      <c r="Y7" s="25">
        <v>112.27</v>
      </c>
      <c r="Z7" s="25">
        <v>112.09</v>
      </c>
      <c r="AA7" s="25">
        <v>115.07</v>
      </c>
      <c r="AB7" s="25">
        <v>110.16</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408.11</v>
      </c>
      <c r="AU7" s="25">
        <v>422.83</v>
      </c>
      <c r="AV7" s="25">
        <v>404.54</v>
      </c>
      <c r="AW7" s="25">
        <v>430.35</v>
      </c>
      <c r="AX7" s="25">
        <v>452.93</v>
      </c>
      <c r="AY7" s="25">
        <v>349.83</v>
      </c>
      <c r="AZ7" s="25">
        <v>360.86</v>
      </c>
      <c r="BA7" s="25">
        <v>350.79</v>
      </c>
      <c r="BB7" s="25">
        <v>354.57</v>
      </c>
      <c r="BC7" s="25">
        <v>357.74</v>
      </c>
      <c r="BD7" s="25">
        <v>252.29</v>
      </c>
      <c r="BE7" s="25">
        <v>307.98</v>
      </c>
      <c r="BF7" s="25">
        <v>297.41000000000003</v>
      </c>
      <c r="BG7" s="25">
        <v>278.83999999999997</v>
      </c>
      <c r="BH7" s="25">
        <v>267.86</v>
      </c>
      <c r="BI7" s="25">
        <v>262.02999999999997</v>
      </c>
      <c r="BJ7" s="25">
        <v>314.87</v>
      </c>
      <c r="BK7" s="25">
        <v>309.27999999999997</v>
      </c>
      <c r="BL7" s="25">
        <v>322.92</v>
      </c>
      <c r="BM7" s="25">
        <v>303.45999999999998</v>
      </c>
      <c r="BN7" s="25">
        <v>307.27999999999997</v>
      </c>
      <c r="BO7" s="25">
        <v>268.07</v>
      </c>
      <c r="BP7" s="25">
        <v>112.65</v>
      </c>
      <c r="BQ7" s="25">
        <v>105.03</v>
      </c>
      <c r="BR7" s="25">
        <v>105.68</v>
      </c>
      <c r="BS7" s="25">
        <v>106.41</v>
      </c>
      <c r="BT7" s="25">
        <v>102.85</v>
      </c>
      <c r="BU7" s="25">
        <v>103.54</v>
      </c>
      <c r="BV7" s="25">
        <v>103.32</v>
      </c>
      <c r="BW7" s="25">
        <v>100.85</v>
      </c>
      <c r="BX7" s="25">
        <v>103.79</v>
      </c>
      <c r="BY7" s="25">
        <v>98.3</v>
      </c>
      <c r="BZ7" s="25">
        <v>97.47</v>
      </c>
      <c r="CA7" s="25">
        <v>193.3</v>
      </c>
      <c r="CB7" s="25">
        <v>206.8</v>
      </c>
      <c r="CC7" s="25">
        <v>201.92</v>
      </c>
      <c r="CD7" s="25">
        <v>200.55</v>
      </c>
      <c r="CE7" s="25">
        <v>206.87</v>
      </c>
      <c r="CF7" s="25">
        <v>167.46</v>
      </c>
      <c r="CG7" s="25">
        <v>168.56</v>
      </c>
      <c r="CH7" s="25">
        <v>167.1</v>
      </c>
      <c r="CI7" s="25">
        <v>167.86</v>
      </c>
      <c r="CJ7" s="25">
        <v>173.68</v>
      </c>
      <c r="CK7" s="25">
        <v>174.75</v>
      </c>
      <c r="CL7" s="25">
        <v>56.48</v>
      </c>
      <c r="CM7" s="25">
        <v>65.989999999999995</v>
      </c>
      <c r="CN7" s="25">
        <v>67.489999999999995</v>
      </c>
      <c r="CO7" s="25">
        <v>66.849999999999994</v>
      </c>
      <c r="CP7" s="25">
        <v>65.86</v>
      </c>
      <c r="CQ7" s="25">
        <v>59.46</v>
      </c>
      <c r="CR7" s="25">
        <v>59.51</v>
      </c>
      <c r="CS7" s="25">
        <v>59.91</v>
      </c>
      <c r="CT7" s="25">
        <v>59.4</v>
      </c>
      <c r="CU7" s="25">
        <v>59.24</v>
      </c>
      <c r="CV7" s="25">
        <v>59.97</v>
      </c>
      <c r="CW7" s="25">
        <v>93.07</v>
      </c>
      <c r="CX7" s="25">
        <v>92.79</v>
      </c>
      <c r="CY7" s="25">
        <v>91.99</v>
      </c>
      <c r="CZ7" s="25">
        <v>93.31</v>
      </c>
      <c r="DA7" s="25">
        <v>93.83</v>
      </c>
      <c r="DB7" s="25">
        <v>87.41</v>
      </c>
      <c r="DC7" s="25">
        <v>87.08</v>
      </c>
      <c r="DD7" s="25">
        <v>87.26</v>
      </c>
      <c r="DE7" s="25">
        <v>87.57</v>
      </c>
      <c r="DF7" s="25">
        <v>87.26</v>
      </c>
      <c r="DG7" s="25">
        <v>89.76</v>
      </c>
      <c r="DH7" s="25">
        <v>43.74</v>
      </c>
      <c r="DI7" s="25">
        <v>44.94</v>
      </c>
      <c r="DJ7" s="25">
        <v>46.15</v>
      </c>
      <c r="DK7" s="25">
        <v>47.15</v>
      </c>
      <c r="DL7" s="25">
        <v>48.11</v>
      </c>
      <c r="DM7" s="25">
        <v>47.62</v>
      </c>
      <c r="DN7" s="25">
        <v>48.55</v>
      </c>
      <c r="DO7" s="25">
        <v>49.2</v>
      </c>
      <c r="DP7" s="25">
        <v>50.01</v>
      </c>
      <c r="DQ7" s="25">
        <v>50.99</v>
      </c>
      <c r="DR7" s="25">
        <v>51.51</v>
      </c>
      <c r="DS7" s="25">
        <v>1.36</v>
      </c>
      <c r="DT7" s="25">
        <v>1.99</v>
      </c>
      <c r="DU7" s="25">
        <v>4.51</v>
      </c>
      <c r="DV7" s="25">
        <v>5.85</v>
      </c>
      <c r="DW7" s="25">
        <v>7.32</v>
      </c>
      <c r="DX7" s="25">
        <v>16.27</v>
      </c>
      <c r="DY7" s="25">
        <v>17.11</v>
      </c>
      <c r="DZ7" s="25">
        <v>18.329999999999998</v>
      </c>
      <c r="EA7" s="25">
        <v>20.27</v>
      </c>
      <c r="EB7" s="25">
        <v>21.69</v>
      </c>
      <c r="EC7" s="25">
        <v>23.75</v>
      </c>
      <c r="ED7" s="25">
        <v>0.27</v>
      </c>
      <c r="EE7" s="25">
        <v>0.57999999999999996</v>
      </c>
      <c r="EF7" s="25">
        <v>0.48</v>
      </c>
      <c r="EG7" s="25">
        <v>0.37</v>
      </c>
      <c r="EH7" s="25">
        <v>0.48</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Nakamura Naoko</cp:lastModifiedBy>
  <cp:lastPrinted>2024-01-26T06:19:51Z</cp:lastPrinted>
  <dcterms:created xsi:type="dcterms:W3CDTF">2023-12-05T01:00:46Z</dcterms:created>
  <dcterms:modified xsi:type="dcterms:W3CDTF">2024-01-29T04:49:15Z</dcterms:modified>
  <cp:category/>
</cp:coreProperties>
</file>